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7" activeTab="6"/>
  </bookViews>
  <sheets>
    <sheet name="прил 6.1" sheetId="19" r:id="rId1"/>
    <sheet name="прил 6(ЭКО)" sheetId="20" r:id="rId2"/>
    <sheet name="прил 5.1" sheetId="18" r:id="rId3"/>
    <sheet name="прил 5(роды)" sheetId="17" r:id="rId4"/>
    <sheet name="прил 4.1" sheetId="16" r:id="rId5"/>
    <sheet name="прил 4 ВМП" sheetId="15" r:id="rId6"/>
    <sheet name="прил 3.1" sheetId="14" r:id="rId7"/>
    <sheet name="прил 3" sheetId="13" r:id="rId8"/>
    <sheet name="прил 2 подуш" sheetId="2" r:id="rId9"/>
    <sheet name="прил 1.11" sheetId="3" r:id="rId10"/>
    <sheet name="прил 1.10" sheetId="4" r:id="rId11"/>
    <sheet name="прил 1.9" sheetId="5" r:id="rId12"/>
    <sheet name="прил 1.8" sheetId="6" r:id="rId13"/>
    <sheet name="прил 1.7" sheetId="7" r:id="rId14"/>
    <sheet name="прил 1.6" sheetId="8" r:id="rId15"/>
    <sheet name="прил 1.5" sheetId="9" r:id="rId16"/>
    <sheet name="прил 1.4" sheetId="10" r:id="rId17"/>
    <sheet name="прил 1.3" sheetId="11" r:id="rId18"/>
    <sheet name="прил 1.2" sheetId="12" r:id="rId19"/>
    <sheet name="прил 1.1" sheetId="1" r:id="rId20"/>
  </sheets>
  <definedNames>
    <definedName name="_xlnm.Print_Area" localSheetId="19">'прил 1.1'!$A$1:$O$67</definedName>
    <definedName name="_xlnm.Print_Area" localSheetId="12">'прил 1.8'!$A$1:$G$66</definedName>
    <definedName name="_xlnm.Print_Area" localSheetId="7">'прил 3'!$A$1:$H$24</definedName>
    <definedName name="_xlnm.Print_Area" localSheetId="5">'прил 4 ВМП'!$A$1:$H$25</definedName>
    <definedName name="_xlnm.Print_Area" localSheetId="4">'прил 4.1'!$A$1:$C$183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5" l="1"/>
  <c r="F25" i="15"/>
  <c r="C178" i="16" l="1"/>
  <c r="C174" i="16" s="1"/>
  <c r="B178" i="16"/>
  <c r="B174" i="16" s="1"/>
  <c r="C167" i="16"/>
  <c r="C164" i="16" s="1"/>
  <c r="B167" i="16"/>
  <c r="B164" i="16" s="1"/>
  <c r="G24" i="15"/>
  <c r="H24" i="15"/>
  <c r="H23" i="15"/>
  <c r="G23" i="15"/>
  <c r="H22" i="15" l="1"/>
  <c r="G22" i="15"/>
  <c r="H21" i="15"/>
  <c r="G21" i="15"/>
  <c r="H20" i="15"/>
  <c r="G20" i="15"/>
  <c r="H19" i="15"/>
  <c r="G19" i="15"/>
  <c r="H18" i="15"/>
  <c r="G18" i="15"/>
  <c r="H17" i="15"/>
  <c r="G17" i="15"/>
  <c r="H16" i="15"/>
  <c r="G16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C319" i="18" l="1"/>
  <c r="B319" i="18"/>
  <c r="B315" i="18" s="1"/>
  <c r="C315" i="18"/>
  <c r="C310" i="18"/>
  <c r="B310" i="18"/>
  <c r="C305" i="18"/>
  <c r="C302" i="18" s="1"/>
  <c r="B305" i="18"/>
  <c r="B302" i="18"/>
  <c r="C298" i="18"/>
  <c r="B298" i="18"/>
  <c r="C293" i="18"/>
  <c r="B293" i="18"/>
  <c r="B290" i="18" s="1"/>
  <c r="C290" i="18"/>
  <c r="C287" i="18"/>
  <c r="B287" i="18"/>
  <c r="C284" i="18"/>
  <c r="C281" i="18" s="1"/>
  <c r="B284" i="18"/>
  <c r="B281" i="18"/>
  <c r="C278" i="18"/>
  <c r="B278" i="18"/>
  <c r="C275" i="18"/>
  <c r="B275" i="18"/>
  <c r="B272" i="18" s="1"/>
  <c r="C272" i="18"/>
  <c r="C268" i="18"/>
  <c r="B268" i="18"/>
  <c r="C264" i="18"/>
  <c r="C261" i="18" s="1"/>
  <c r="B264" i="18"/>
  <c r="B261" i="18"/>
  <c r="C258" i="18"/>
  <c r="B258" i="18"/>
  <c r="C255" i="18"/>
  <c r="B255" i="18"/>
  <c r="B252" i="18" s="1"/>
  <c r="C252" i="18"/>
  <c r="C248" i="18"/>
  <c r="B248" i="18"/>
  <c r="C244" i="18"/>
  <c r="C241" i="18" s="1"/>
  <c r="B244" i="18"/>
  <c r="B241" i="18"/>
  <c r="C236" i="18"/>
  <c r="B236" i="18"/>
  <c r="C231" i="18"/>
  <c r="B231" i="18"/>
  <c r="B228" i="18" s="1"/>
  <c r="C228" i="18"/>
  <c r="C226" i="18"/>
  <c r="B226" i="18"/>
  <c r="C224" i="18"/>
  <c r="C221" i="18" s="1"/>
  <c r="B224" i="18"/>
  <c r="B221" i="18"/>
  <c r="C217" i="18"/>
  <c r="B217" i="18"/>
  <c r="C213" i="18"/>
  <c r="B213" i="18"/>
  <c r="B210" i="18" s="1"/>
  <c r="C210" i="18"/>
  <c r="C207" i="18"/>
  <c r="B207" i="18"/>
  <c r="C204" i="18"/>
  <c r="C201" i="18" s="1"/>
  <c r="B204" i="18"/>
  <c r="B201" i="18"/>
  <c r="C198" i="18"/>
  <c r="B198" i="18"/>
  <c r="C193" i="18"/>
  <c r="B193" i="18"/>
  <c r="B190" i="18" s="1"/>
  <c r="C190" i="18"/>
  <c r="C187" i="18"/>
  <c r="B187" i="18"/>
  <c r="C184" i="18"/>
  <c r="C181" i="18" s="1"/>
  <c r="B184" i="18"/>
  <c r="B181" i="18"/>
  <c r="C179" i="18"/>
  <c r="B179" i="18"/>
  <c r="C177" i="18"/>
  <c r="B177" i="18"/>
  <c r="B174" i="18" s="1"/>
  <c r="C174" i="18"/>
  <c r="C171" i="18"/>
  <c r="B171" i="18"/>
  <c r="C168" i="18"/>
  <c r="C165" i="18" s="1"/>
  <c r="B168" i="18"/>
  <c r="B165" i="18"/>
  <c r="C162" i="18"/>
  <c r="B162" i="18"/>
  <c r="C159" i="18"/>
  <c r="B159" i="18"/>
  <c r="B156" i="18" s="1"/>
  <c r="C156" i="18"/>
  <c r="C154" i="18"/>
  <c r="B154" i="18"/>
  <c r="C151" i="18"/>
  <c r="C148" i="18" s="1"/>
  <c r="B151" i="18"/>
  <c r="B148" i="18"/>
  <c r="C144" i="18"/>
  <c r="B144" i="18"/>
  <c r="C140" i="18"/>
  <c r="B140" i="18"/>
  <c r="B137" i="18" s="1"/>
  <c r="C137" i="18"/>
  <c r="C134" i="18"/>
  <c r="B134" i="18"/>
  <c r="C131" i="18"/>
  <c r="C128" i="18" s="1"/>
  <c r="B131" i="18"/>
  <c r="B128" i="18"/>
  <c r="C126" i="18"/>
  <c r="B126" i="18"/>
  <c r="C124" i="18"/>
  <c r="B124" i="18"/>
  <c r="B121" i="18" s="1"/>
  <c r="C121" i="18"/>
  <c r="C118" i="18"/>
  <c r="B118" i="18"/>
  <c r="C114" i="18"/>
  <c r="C111" i="18" s="1"/>
  <c r="B114" i="18"/>
  <c r="B111" i="18"/>
  <c r="C109" i="18"/>
  <c r="B109" i="18"/>
  <c r="C107" i="18"/>
  <c r="B107" i="18"/>
  <c r="B105" i="18" s="1"/>
  <c r="C105" i="18"/>
  <c r="C102" i="18"/>
  <c r="B102" i="18"/>
  <c r="C99" i="18"/>
  <c r="C96" i="18" s="1"/>
  <c r="B99" i="18"/>
  <c r="B96" i="18"/>
  <c r="C91" i="18"/>
  <c r="B91" i="18"/>
  <c r="C86" i="18"/>
  <c r="B86" i="18"/>
  <c r="B83" i="18" s="1"/>
  <c r="C83" i="18"/>
  <c r="C81" i="18"/>
  <c r="B81" i="18"/>
  <c r="C77" i="18"/>
  <c r="C74" i="18" s="1"/>
  <c r="B77" i="18"/>
  <c r="B74" i="18"/>
  <c r="C71" i="18"/>
  <c r="B71" i="18"/>
  <c r="C68" i="18"/>
  <c r="B68" i="18"/>
  <c r="B65" i="18" s="1"/>
  <c r="C65" i="18"/>
  <c r="C62" i="18"/>
  <c r="B62" i="18"/>
  <c r="C59" i="18"/>
  <c r="C56" i="18" s="1"/>
  <c r="B59" i="18"/>
  <c r="B56" i="18"/>
  <c r="C53" i="18"/>
  <c r="B53" i="18"/>
  <c r="C50" i="18"/>
  <c r="B50" i="18"/>
  <c r="B47" i="18" s="1"/>
  <c r="C47" i="18"/>
  <c r="C44" i="18"/>
  <c r="B44" i="18"/>
  <c r="B40" i="18" s="1"/>
  <c r="C40" i="18"/>
  <c r="C34" i="18"/>
  <c r="B34" i="18"/>
  <c r="B30" i="18" s="1"/>
  <c r="C30" i="18"/>
  <c r="C24" i="18"/>
  <c r="B24" i="18"/>
  <c r="C18" i="18"/>
  <c r="C15" i="18" s="1"/>
  <c r="B18" i="18"/>
  <c r="B15" i="18"/>
  <c r="C9" i="18"/>
  <c r="C5" i="18" s="1"/>
  <c r="B9" i="18"/>
  <c r="B5" i="18"/>
  <c r="B325" i="18" s="1"/>
  <c r="C325" i="18" l="1"/>
  <c r="E16" i="20" l="1"/>
  <c r="C40" i="16" l="1"/>
  <c r="B40" i="16"/>
  <c r="C101" i="16" l="1"/>
  <c r="B101" i="16"/>
  <c r="C90" i="16"/>
  <c r="B90" i="16"/>
  <c r="C83" i="16"/>
  <c r="B83" i="16"/>
  <c r="C73" i="16"/>
  <c r="B73" i="16"/>
  <c r="C63" i="16"/>
  <c r="B63" i="16"/>
  <c r="C54" i="16"/>
  <c r="B54" i="16"/>
  <c r="C29" i="16"/>
  <c r="B29" i="16"/>
  <c r="C13" i="16"/>
  <c r="B13" i="16"/>
  <c r="C6" i="16"/>
  <c r="B6" i="16"/>
  <c r="G45" i="17" l="1"/>
  <c r="F45" i="17"/>
  <c r="G44" i="17"/>
  <c r="F44" i="17"/>
  <c r="G43" i="17"/>
  <c r="F43" i="17"/>
  <c r="G42" i="17"/>
  <c r="F42" i="17"/>
  <c r="G41" i="17"/>
  <c r="F41" i="17"/>
  <c r="G40" i="17"/>
  <c r="F40" i="17"/>
  <c r="G39" i="17"/>
  <c r="F39" i="17"/>
  <c r="G38" i="17"/>
  <c r="F38" i="17"/>
  <c r="G37" i="17"/>
  <c r="F37" i="17"/>
  <c r="G36" i="17"/>
  <c r="F36" i="17"/>
  <c r="G35" i="17"/>
  <c r="F35" i="17"/>
  <c r="G34" i="17"/>
  <c r="F34" i="17"/>
  <c r="G33" i="17"/>
  <c r="F33" i="17"/>
  <c r="G32" i="17"/>
  <c r="F32" i="17"/>
  <c r="G31" i="17"/>
  <c r="F31" i="17"/>
  <c r="G30" i="17"/>
  <c r="F30" i="17"/>
  <c r="G29" i="17"/>
  <c r="F29" i="17"/>
  <c r="G28" i="17"/>
  <c r="F28" i="17"/>
  <c r="G27" i="17"/>
  <c r="F27" i="17"/>
  <c r="G26" i="17"/>
  <c r="F26" i="17"/>
  <c r="G25" i="17"/>
  <c r="F25" i="17"/>
  <c r="G24" i="17"/>
  <c r="F24" i="17"/>
  <c r="G23" i="17"/>
  <c r="F23" i="17"/>
  <c r="G22" i="17"/>
  <c r="F22" i="17"/>
  <c r="G21" i="17"/>
  <c r="F21" i="17"/>
  <c r="G20" i="17"/>
  <c r="F20" i="17"/>
  <c r="G19" i="17"/>
  <c r="F19" i="17"/>
  <c r="G18" i="17"/>
  <c r="F18" i="17"/>
  <c r="G17" i="17"/>
  <c r="F17" i="17"/>
  <c r="G16" i="17"/>
  <c r="F16" i="17"/>
  <c r="G15" i="17"/>
  <c r="F15" i="17"/>
  <c r="G14" i="17"/>
  <c r="F14" i="17"/>
  <c r="H6" i="15" l="1"/>
  <c r="E6" i="15"/>
  <c r="H5" i="15"/>
  <c r="G5" i="15"/>
  <c r="G6" i="15" l="1"/>
  <c r="C91" i="14"/>
  <c r="B91" i="14"/>
  <c r="C85" i="14"/>
  <c r="B85" i="14"/>
  <c r="C79" i="14"/>
  <c r="B79" i="14"/>
  <c r="C73" i="14"/>
  <c r="C72" i="14" s="1"/>
  <c r="B73" i="14"/>
  <c r="C66" i="14"/>
  <c r="B66" i="14"/>
  <c r="C60" i="14"/>
  <c r="B60" i="14"/>
  <c r="C54" i="14"/>
  <c r="B54" i="14"/>
  <c r="C48" i="14"/>
  <c r="C47" i="14" s="1"/>
  <c r="B48" i="14"/>
  <c r="C41" i="14"/>
  <c r="B41" i="14"/>
  <c r="C35" i="14"/>
  <c r="B35" i="14"/>
  <c r="C29" i="14"/>
  <c r="B29" i="14"/>
  <c r="C23" i="14"/>
  <c r="C22" i="14" s="1"/>
  <c r="B23" i="14"/>
  <c r="B22" i="14" s="1"/>
  <c r="B72" i="14" l="1"/>
  <c r="B47" i="14"/>
  <c r="D20" i="13"/>
  <c r="D25" i="13"/>
  <c r="D15" i="13"/>
  <c r="C12" i="19" l="1"/>
  <c r="B12" i="19"/>
  <c r="C8" i="19"/>
  <c r="C5" i="19" s="1"/>
  <c r="B8" i="19"/>
  <c r="B5" i="19" s="1"/>
  <c r="G13" i="17" l="1"/>
  <c r="F13" i="17"/>
  <c r="G46" i="17" l="1"/>
  <c r="F46" i="17"/>
  <c r="B46" i="17"/>
  <c r="C46" i="17"/>
  <c r="E46" i="17"/>
  <c r="D46" i="17"/>
  <c r="F11" i="20" l="1"/>
  <c r="E11" i="20"/>
  <c r="H20" i="20"/>
  <c r="G20" i="20"/>
  <c r="H19" i="20"/>
  <c r="G19" i="20"/>
  <c r="H18" i="20"/>
  <c r="G18" i="20"/>
  <c r="H17" i="20"/>
  <c r="G17" i="20"/>
  <c r="H15" i="20"/>
  <c r="G15" i="20"/>
  <c r="H14" i="20"/>
  <c r="G14" i="20"/>
  <c r="H13" i="20"/>
  <c r="G13" i="20"/>
  <c r="H12" i="20"/>
  <c r="G12" i="20"/>
  <c r="H9" i="20"/>
  <c r="G9" i="20"/>
  <c r="H8" i="20"/>
  <c r="G8" i="20"/>
  <c r="H7" i="20"/>
  <c r="G7" i="20"/>
  <c r="H6" i="20"/>
  <c r="G6" i="20"/>
  <c r="F5" i="20"/>
  <c r="E5" i="20"/>
  <c r="D5" i="20"/>
  <c r="C5" i="20"/>
  <c r="H5" i="20" l="1"/>
  <c r="G5" i="20"/>
  <c r="G16" i="20"/>
  <c r="G11" i="20"/>
  <c r="H16" i="20"/>
  <c r="H11" i="20"/>
  <c r="H24" i="13"/>
  <c r="G24" i="13"/>
  <c r="H23" i="13"/>
  <c r="G23" i="13"/>
  <c r="H22" i="13"/>
  <c r="G22" i="13"/>
  <c r="H21" i="13"/>
  <c r="G21" i="13"/>
  <c r="H19" i="13"/>
  <c r="G19" i="13"/>
  <c r="H18" i="13"/>
  <c r="G18" i="13"/>
  <c r="H17" i="13"/>
  <c r="G17" i="13"/>
  <c r="H16" i="13"/>
  <c r="G16" i="13"/>
  <c r="H14" i="13"/>
  <c r="G14" i="13"/>
  <c r="G10" i="13" s="1"/>
  <c r="H13" i="13"/>
  <c r="G13" i="13"/>
  <c r="H12" i="13"/>
  <c r="G12" i="13"/>
  <c r="H11" i="13"/>
  <c r="G11" i="13"/>
  <c r="H15" i="13" l="1"/>
  <c r="G20" i="13"/>
  <c r="H20" i="13"/>
  <c r="H10" i="13"/>
  <c r="G15" i="13"/>
  <c r="F5" i="13"/>
  <c r="E5" i="13"/>
  <c r="D5" i="13"/>
  <c r="C5" i="13"/>
  <c r="H9" i="13" l="1"/>
  <c r="G9" i="13"/>
  <c r="H8" i="13"/>
  <c r="G8" i="13"/>
  <c r="H7" i="13"/>
  <c r="G7" i="13"/>
  <c r="H6" i="13"/>
  <c r="G6" i="13"/>
  <c r="G5" i="13" l="1"/>
  <c r="H5" i="13"/>
</calcChain>
</file>

<file path=xl/sharedStrings.xml><?xml version="1.0" encoding="utf-8"?>
<sst xmlns="http://schemas.openxmlformats.org/spreadsheetml/2006/main" count="2486" uniqueCount="325">
  <si>
    <t>Расчет лимитов подушевого финансирования амбулаторно-поликлинической помощи на Август 2019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</si>
  <si>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</si>
  <si>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</si>
  <si>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</si>
  <si>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</si>
  <si>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</si>
  <si>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</si>
  <si>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КАПИТАЛ- МС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</si>
  <si>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</si>
  <si>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</si>
  <si>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</si>
  <si>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</si>
  <si>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</si>
  <si>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</si>
  <si>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</si>
  <si>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</si>
  <si>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</si>
  <si>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</si>
  <si>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</si>
  <si>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</si>
  <si>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</si>
  <si>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</si>
  <si>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</si>
  <si>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</si>
  <si>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</si>
  <si>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</si>
  <si>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</si>
  <si>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</si>
  <si>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</si>
  <si>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</si>
  <si>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</si>
  <si>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</si>
  <si>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</si>
  <si>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</si>
  <si>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</si>
  <si>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</si>
  <si>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</si>
  <si>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</si>
  <si>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</si>
  <si>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</si>
  <si>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</si>
  <si>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</si>
  <si>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</si>
  <si>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</si>
  <si>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</si>
  <si>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</si>
  <si>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</si>
  <si>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</si>
  <si>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</si>
  <si>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</si>
  <si>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</si>
  <si>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</si>
  <si>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</si>
  <si>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</si>
  <si>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</si>
  <si>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</si>
  <si>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</si>
  <si>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</si>
  <si>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</si>
  <si>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</si>
  <si>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</si>
  <si>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</si>
  <si>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</si>
  <si>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</si>
  <si>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</si>
  <si>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</si>
  <si>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</si>
  <si>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</si>
  <si>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</si>
  <si>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</si>
  <si>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</si>
  <si>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</si>
  <si>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</si>
  <si>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Приложение 2  к  протоколу заседания Комиссии по разработке ТП ОМС № 18 от 30.08.2019 г.</t>
  </si>
  <si>
    <t>Наименование медицинской организации</t>
  </si>
  <si>
    <t>Вид МП</t>
  </si>
  <si>
    <t xml:space="preserve">Утверждено на 2019 г. </t>
  </si>
  <si>
    <t xml:space="preserve">Корректировка </t>
  </si>
  <si>
    <t>Утвердить  с учетом корректировки</t>
  </si>
  <si>
    <t>ЗС</t>
  </si>
  <si>
    <t>руб.</t>
  </si>
  <si>
    <t>ДС МРФ</t>
  </si>
  <si>
    <t>ООО ММЦ  КЛИНИКА "Максимед"</t>
  </si>
  <si>
    <t>Приложение 3 к протоколу заседания Комиссии по разработке ТП ОМС № 18 от 30.08.2019 г.</t>
  </si>
  <si>
    <t xml:space="preserve">1 квартал </t>
  </si>
  <si>
    <t xml:space="preserve">2 квартал </t>
  </si>
  <si>
    <t xml:space="preserve">3 квартал </t>
  </si>
  <si>
    <t xml:space="preserve">4 квартал </t>
  </si>
  <si>
    <t>1 квартал 2019 г.</t>
  </si>
  <si>
    <t>СОГАЗ-МЕД</t>
  </si>
  <si>
    <t>ВТБ МС</t>
  </si>
  <si>
    <t>ИНГОССТРАХ-М</t>
  </si>
  <si>
    <t>КАПИТАЛ МС</t>
  </si>
  <si>
    <t>2 квартал 2019 г.</t>
  </si>
  <si>
    <t>3 квартал 2019 г.</t>
  </si>
  <si>
    <t>4 квартал 2019 г.</t>
  </si>
  <si>
    <t>Приложение 3.1  к протоколу заседания Комиссии по разработке ТП ОМС № 18 от 30.08.2019 г.</t>
  </si>
  <si>
    <t>Оценка объёма амбулаторно-поликлинических посещений на одного прикреплённого к медицинской организации.</t>
  </si>
  <si>
    <t>* при нормативе на год - 5,819 посещений на 1 жителя (взрослые), целевой показатель за 07 мес. 2019 года составляет -3,3944 посещений на 1 жителя (взрослые)
* при нормативе на год - 13,098 посещений на 1 жителя (дети), целевой показатель за 07 мес. 2019 года составляет -7,6405 посещений на 1 жителя (дети)
** результат со значением "1" отражает наличие случаев АП в отношении умерших граждан.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</si>
  <si>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</si>
  <si>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</si>
  <si>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</si>
  <si>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ПН на соответствующий период</t>
  </si>
  <si>
    <t>Расчётный показатель, как отношение общего кол-ва посещений 
к кол-ву ПН</t>
  </si>
  <si>
    <t>Баллы, согласно алгоритма оценки кол-ва посещений на 1 человека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</si>
  <si>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</si>
  <si>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</si>
  <si>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</si>
  <si>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</si>
  <si>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</si>
  <si>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</si>
  <si>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</si>
  <si>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/>
  </si>
  <si>
    <t>Оценка долевого объёма посещений с профилактической целью от общего количества амбулаторно-поликлинических посещений.</t>
  </si>
  <si>
    <t>* в общем количестве посещений - нормативная доля посещений в 2019 году на взрослых составляет 0,316.
* в общем количестве посещений - нормативная доля посещений в 2019 году на детей составляет 0,47.
** результат со значением "1" отражает наличие случаев АП в отношении умерших граждан.</t>
  </si>
  <si>
    <t>Кол-во посещений с профилактической целью</t>
  </si>
  <si>
    <t>Кол-во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</si>
  <si>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</si>
  <si>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</t>
  </si>
  <si>
    <t>Оценка охвата диспансеризацией взрослого и детского  населения.</t>
  </si>
  <si>
    <t>* целевой показатель охвата на взрослых за 07 мес. 2019 года составляет - 0,596
* целевой показатель охвата на детей за 07 мес. 2019 года составляет - 0,542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</si>
  <si>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</si>
  <si>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</si>
  <si>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</si>
  <si>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Оценка уровня обращений в неотложной форме.</t>
  </si>
  <si>
    <t>* при нормативе на год - 0,5129 посещений на 1 жителя (взрослые), целевой показатель за 07 мес. 2019 года составляет - 0,2992 посещений на 1 жителя (взрослые); 
* при нормативе на год - 0,7319 посещений на 1 жителя (дети), целевой показатель за 07 мес. 2019 года составляет - 0,4269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</si>
  <si>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</si>
  <si>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Частота вызовов скорой медицинской помощи прикреплённому населению.</t>
  </si>
  <si>
    <t xml:space="preserve">* при нормативе на год - 0,304 вызова на 1 жителя (взрослые), целевой показатель за 07 мес. 2019 года составляет - 0,1773 вызова на 1 жителя (взрослые); 
* при нормативе на год - 0,286 вызова на 1 жителя (дети), целевой показатель за 07 мес. 2019 года составляет - 0,1668 вызова на 1 жителя (дети); 
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</si>
  <si>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</si>
  <si>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</si>
  <si>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</si>
  <si>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 xml:space="preserve">Баллы, согласно алгоритма оценки </t>
  </si>
  <si>
    <t>Уровень госпитализации прикреплённого населения в стационар от общей численности прикреплённого населения.</t>
  </si>
  <si>
    <t>* при нормативе на год - 0,149 госпитализаций на 1 жителя (взрослые), целевой показатель за 07 мес. 2019 года составляет - 0,0869 госпитализаций на 1 жителя (взрослые);
* при нормативе на год - 0,158 госпитализаций на 1 жителя (дети), целевой показатель за 07 мес. 2019 года составляет - 0,0922 госпитализаций на 1 жителя (дети);</t>
  </si>
  <si>
    <t>Кол-во случаев  госпитализаций ПН</t>
  </si>
  <si>
    <t>Расчётный показатель, как отношение общего кол-ва случаев  госпитализаций ПН к общему кол-ву ПН</t>
  </si>
  <si>
    <t>Охват амбулаторной помощью прикреплённого населения, ранее  госпитализированного с ОКС или ОНМК.</t>
  </si>
  <si>
    <t>* За норматив принимается значение "лучшего" ( 0,9211), наибольшего результата в расчетном периоде 07 месяцев 2019 года</t>
  </si>
  <si>
    <t>Кол-во случаев АП с лечебно-диагностической целью ("1") или  с целью диспансерного наблюдения за больным ("3.1") в теч. 1 месяца после госпитализации с ОКС или ОНМК</t>
  </si>
  <si>
    <t>Кол-во случаев госпитализации с ОКС или ОНМК с привязкой к МО прикрепления пациента</t>
  </si>
  <si>
    <t xml:space="preserve">Расчётный показатель, как отношение общего кол-ва случаев АП ("1" или "3.1") к общему кол-ву госпитализаций с ОКС или ОНМК 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</si>
  <si>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</si>
  <si>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</si>
  <si>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</si>
  <si>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</si>
  <si>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</si>
  <si>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</si>
  <si>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</si>
  <si>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</si>
  <si>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</si>
  <si>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</si>
  <si>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</si>
  <si>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</si>
  <si>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</si>
  <si>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амбулаторной помощью прикреплённого населения, ранее  госпитализированного с ОКС или ОНМК</t>
  </si>
  <si>
    <t xml:space="preserve">Всего баллов (взвешенная итоговая оценка с учетом возрастной структуры населения и доп.контроля по оказанию АП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</si>
  <si>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</si>
  <si>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</si>
  <si>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</si>
  <si>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</si>
  <si>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</si>
  <si>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Среднее значение по всем МО</t>
  </si>
  <si>
    <t xml:space="preserve">Расчет суммы премии, подлежащей распределению  по итогам работы медицинских организаций - балансодержателей за  Июль 2019 года </t>
  </si>
  <si>
    <t>Наименование МО</t>
  </si>
  <si>
    <t>Остаток премиального фонда по МО-балансодержателям за Июнь 2019г. после оценки результатов и выплаты СМО, рублей</t>
  </si>
  <si>
    <t>ИТОГО</t>
  </si>
  <si>
    <t>Сумма премиального фонда за  Июль 2019г., рублей</t>
  </si>
  <si>
    <t xml:space="preserve">Итого премиальный фонд к распределению 
по итогам работы за  Июль 2019г.,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</si>
  <si>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</si>
  <si>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</si>
  <si>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</si>
  <si>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</si>
  <si>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</si>
  <si>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</si>
  <si>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</si>
  <si>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</si>
  <si>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</si>
  <si>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</si>
  <si>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</si>
  <si>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</si>
  <si>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</si>
  <si>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</si>
  <si>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</si>
  <si>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</si>
  <si>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</si>
  <si>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</si>
  <si>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</si>
  <si>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</si>
  <si>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</si>
  <si>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</si>
  <si>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</si>
  <si>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</si>
  <si>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</si>
  <si>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</si>
  <si>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</si>
  <si>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</si>
  <si>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</si>
  <si>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</si>
  <si>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</si>
  <si>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</si>
  <si>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</si>
  <si>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</si>
  <si>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</si>
  <si>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</si>
  <si>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</si>
  <si>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</si>
  <si>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</si>
  <si>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</si>
  <si>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</si>
  <si>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</si>
  <si>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</si>
  <si>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</si>
  <si>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</si>
  <si>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</si>
  <si>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</si>
  <si>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</si>
  <si>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</si>
  <si>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</si>
  <si>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</si>
  <si>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</si>
  <si>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</si>
  <si>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</si>
  <si>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</si>
  <si>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</si>
  <si>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</si>
  <si>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</si>
  <si>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</si>
  <si>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</si>
  <si>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</si>
  <si>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</si>
  <si>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</si>
  <si>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</si>
  <si>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</si>
  <si>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</si>
  <si>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Июль 2019 года в разрезе страховых медицинских организаций</t>
  </si>
  <si>
    <t xml:space="preserve">Премиальный фонд к распределению 
по итогам работы за  Июль 2019г.,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</si>
  <si>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</si>
  <si>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Июль 2019г., рублей </t>
  </si>
  <si>
    <t>Ф-л ООО "Капитал МС" В Оренбургской области</t>
  </si>
  <si>
    <t>Приложение 1.1 к протоколу заседания Комиссии по разработке ТП ОМС № 18 от 30.08.2019 г.</t>
  </si>
  <si>
    <t>Приложение 1.2 к протоколу заседания Комиссии по разработке ТП ОМС № 18 от 30.08.2019 г.</t>
  </si>
  <si>
    <t>Приложение 1.3 к протоколу заседания Комиссии по разработке ТП ОМС № 18 от 30.08.2019 г.</t>
  </si>
  <si>
    <t>Приложение 1.4 к протоколу заседания Комиссии по разработке ТП ОМС № 18 от 30.08.2019 г.</t>
  </si>
  <si>
    <t>Приложение 1.5 к протоколу заседания Комиссии по разработке ТП ОМС № 18 от 30.08.2019 г.</t>
  </si>
  <si>
    <t>Приложение 1.6 к протоколу заседания Комиссии по разработке ТП ОМС № 18 от 30.08.2019 г.</t>
  </si>
  <si>
    <t>Приложение 1.7 к протоколу заседания Комиссии по разработке ТП ОМС № 18 от 30.08.2019 г.</t>
  </si>
  <si>
    <t>Приложение 1.8 к протоколу заседания Комиссии по разработке ТП ОМС № 18 от 30.08.2019 г.</t>
  </si>
  <si>
    <t>Приложение 1.9 к протоколу заседания Комиссии по разработке ТП ОМС № 18 от 30.08.2019 г.</t>
  </si>
  <si>
    <t>Приложение 1.10 к протоколу заседания Комиссии по разработке ТП ОМС № 18 от 30.08.2019 г.</t>
  </si>
  <si>
    <t>Приложение 1.11 к протоколу заседания Комиссии по разработке ТП ОМС № 18 от 30.08.2019 г.</t>
  </si>
  <si>
    <t>АПП заболевания</t>
  </si>
  <si>
    <t>1 квартал</t>
  </si>
  <si>
    <t>2 квартал</t>
  </si>
  <si>
    <t>3 квартал</t>
  </si>
  <si>
    <t>4 квартал</t>
  </si>
  <si>
    <t xml:space="preserve">ГБУЗ «ООКОД» </t>
  </si>
  <si>
    <t>ГБУЗ "ОКПЦ"</t>
  </si>
  <si>
    <t>КС (ММЦ)</t>
  </si>
  <si>
    <t>КС (Онкология)</t>
  </si>
  <si>
    <t>КС (МУН)</t>
  </si>
  <si>
    <t>Приложение 6 к протоколу заседания Комиссии по разработке ТП ОМС № 18 от 30.08.2019 г.</t>
  </si>
  <si>
    <t>ООО МЦКТ "Нью лайф"</t>
  </si>
  <si>
    <t>ГБУЗ "ООКБ №2"</t>
  </si>
  <si>
    <t xml:space="preserve">Счета МО СМО  по видам помощи </t>
  </si>
  <si>
    <t>Период: 2019 г.</t>
  </si>
  <si>
    <t>Показатели: ОПМП (подуш без премии) в рублях; ОПМП в случаях; Вып. ОПМП, ЗАКАЗ (апп подуш) - в рублях; Вып.случаев итого; МЭК ОПМП, ЗАКАЗ (апп подуш) - в рублях; МЭК случаев итого; Опл. ОПМП, ЗАКАЗ (апп подуш) - в рублях; Опл. случаев итого; Усл. ОПМП - в рублях;</t>
  </si>
  <si>
    <t>Группировки строк: МО (Элементы); По полугодиям (Элементы);</t>
  </si>
  <si>
    <t>Отборы:
Вид помощи ОПМП Равно КС РОД;</t>
  </si>
  <si>
    <t>Дополнительные поля:
МО.Код МОЕР (Вместе с измерениями, После группировки);</t>
  </si>
  <si>
    <t>Сортировка: МО.Код МОЕР (По возрастанию);</t>
  </si>
  <si>
    <t>ОРЕНБУРГ ГАУЗ ГКБ  №2</t>
  </si>
  <si>
    <t>Итог</t>
  </si>
  <si>
    <t>Приложение 5 к протоколу заседания Комиссии по разработке ТП ОМС № 18 от 30.08.2019 г.</t>
  </si>
  <si>
    <t xml:space="preserve"> Корректировка объемов предоставления  стационарной медицинской помощи (РОДЫ) за  2019г.  по ходатайству МЗ.</t>
  </si>
  <si>
    <t>Корректировка объемов предоставления медицинской помощи (ЭКО) на 2019г. для ООО ММЦ Клиника "Максимед", ООО МЦКТ "Нью лайф" и ГБУЗ "ООКБ№2" по ходатайству МО.</t>
  </si>
  <si>
    <t>Приложение 6.1  к протоколу заседания Комиссии по разработке ТП ОМС № 18 от 30.08.2019 г.</t>
  </si>
  <si>
    <t>Корректировка объемов предоставления медицинской помощи на 2019г. для  ГБУЗ «ООКОД» и ГБУЗ "ОКПЦ" между кварталами по ходатайству МО.</t>
  </si>
  <si>
    <t>КС МУН</t>
  </si>
  <si>
    <t>КС ОНК</t>
  </si>
  <si>
    <t xml:space="preserve">ГБУЗ "ОКПЦ" </t>
  </si>
  <si>
    <t>КС ММЦ</t>
  </si>
  <si>
    <t>ГАУЗ "OOКБ № 2"</t>
  </si>
  <si>
    <t>ГБУЗ "ГКБ № 1" г.Оренбурга</t>
  </si>
  <si>
    <t>ГБУЗ "ББСМП"</t>
  </si>
  <si>
    <t>Группа ВМП</t>
  </si>
  <si>
    <t xml:space="preserve"> Абдоминальная хирургия 2</t>
  </si>
  <si>
    <t xml:space="preserve"> Урология 50</t>
  </si>
  <si>
    <t xml:space="preserve"> Челюстно-лицевая хирургия 52</t>
  </si>
  <si>
    <t>Неонатология 19</t>
  </si>
  <si>
    <t>Сердечно-сосудистая хирургия 36</t>
  </si>
  <si>
    <t>Сердечно-сосудистая хирургия 31</t>
  </si>
  <si>
    <t>ГБУЗ "ГКБ № 5" г.Оренбурга</t>
  </si>
  <si>
    <t>Детская хирургия в период новорожденности 8</t>
  </si>
  <si>
    <t xml:space="preserve"> Абдоминальная хирургия 1</t>
  </si>
  <si>
    <t>ГАУЗ "ГКБ им. Пирогова"</t>
  </si>
  <si>
    <t>Сердечно-сосудистая хирургия 35</t>
  </si>
  <si>
    <t>Сердечно-сосудистая хирургия 37</t>
  </si>
  <si>
    <t>Приложение 4 к протоколу заседания Комиссии по разработке ТП ОМС № 18 от 30.08.2019 г.</t>
  </si>
  <si>
    <t>ВМП Челюстно-лицевая хирургия 52</t>
  </si>
  <si>
    <t>ВМП Сердечно-сосудистая хирургия 31</t>
  </si>
  <si>
    <t>ВМП Сердечно-сосудистая хирургия 36</t>
  </si>
  <si>
    <r>
      <t>Приложение 4.1  к протоколу заседания Комиссии по разработке ТП ОМС № 18 от</t>
    </r>
    <r>
      <rPr>
        <sz val="10"/>
        <color indexed="8"/>
        <rFont val="Times New Roman"/>
        <family val="1"/>
        <charset val="204"/>
      </rPr>
      <t xml:space="preserve"> 30</t>
    </r>
    <r>
      <rPr>
        <sz val="10"/>
        <rFont val="Times New Roman"/>
        <family val="1"/>
        <charset val="204"/>
      </rPr>
      <t>.08.2019 г.</t>
    </r>
  </si>
  <si>
    <t>ВМП Урология 50</t>
  </si>
  <si>
    <t>ВМП Абдоминальная хирургия 2</t>
  </si>
  <si>
    <t>ВМП Абдоминальная хирургия 1</t>
  </si>
  <si>
    <t>ВМП Детская хирургия в период новорожденности 8</t>
  </si>
  <si>
    <t>ВМП Сердечно-сосудистая хирургия 35</t>
  </si>
  <si>
    <t>ВМП Сердечно-сосудистая хирургия 37</t>
  </si>
  <si>
    <t xml:space="preserve"> Корректировка объемов предоставления высокотехнологичной медицинской помощи на 2019г. по инициативе МЗО.</t>
  </si>
  <si>
    <t xml:space="preserve"> Корректировка объемов предоставления высокотехнологичной медицинской помощи на 2019г.  по  инициативе  МЗО.</t>
  </si>
  <si>
    <t>ГБУЗ "ООКБ"</t>
  </si>
  <si>
    <t>Нейрохирургия 12</t>
  </si>
  <si>
    <t>Нейрохирургия 14</t>
  </si>
  <si>
    <t>"Травматология и ортопедия" 44</t>
  </si>
  <si>
    <t>"Травматология и ортопедия" 47</t>
  </si>
  <si>
    <t>ВМП Нейрохирургия 12</t>
  </si>
  <si>
    <t>ВМП Нейрохирургия 14</t>
  </si>
  <si>
    <t>ВМП Травматология и ортопедия 44</t>
  </si>
  <si>
    <t>ВМП Травматология и ортопедия 47</t>
  </si>
  <si>
    <t>ПЕРИНАТАЛЬНЫЙ ЦЕНТР Г. ОРЕНБУРГ</t>
  </si>
  <si>
    <t>Приложение 5.1  к протоколу заседания Комиссии по разработке ТП ОМС № 18 от 30.08.2019 г.</t>
  </si>
  <si>
    <t>"Травматология и ортопедия" 45</t>
  </si>
  <si>
    <t>ГАУЗ "ГКБ № 4 г. Оренбург"</t>
  </si>
  <si>
    <t>ВМП Травматология и ортопедия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</si>
</sst>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000"/>
    <numFmt numFmtId="165" formatCode="0.000"/>
    <numFmt numFmtId="166" formatCode="0.0"/>
  </numFmts>
  <fonts count="6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Arial"/>
      <family val="2"/>
    </font>
    <font>
      <sz val="8"/>
      <color theme="1"/>
      <name val="Arial"/>
      <family val="2"/>
      <charset val="204"/>
    </font>
    <font>
      <sz val="9"/>
      <color rgb="FF000000"/>
      <name val="Times New Roman"/>
      <family val="1"/>
      <charset val="204"/>
    </font>
    <font>
      <sz val="8"/>
      <color indexed="59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59"/>
      <name val="Arial"/>
      <family val="2"/>
    </font>
    <font>
      <b/>
      <sz val="10"/>
      <name val="Times New Roman"/>
      <family val="1"/>
      <charset val="204"/>
    </font>
    <font>
      <sz val="10"/>
      <color rgb="FF000000"/>
      <name val="Arial"/>
      <family val="2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</font>
    <font>
      <sz val="13"/>
      <color rgb="FF000000"/>
      <name val="Times New Roman"/>
      <family val="1"/>
      <charset val="204"/>
    </font>
    <font>
      <sz val="11"/>
      <name val="Arial"/>
      <family val="2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18" fillId="0" borderId="0"/>
    <xf numFmtId="0" fontId="13" fillId="0" borderId="0"/>
    <xf numFmtId="0" fontId="61" fillId="0" borderId="0"/>
    <xf numFmtId="0" fontId="13" fillId="0" borderId="0"/>
  </cellStyleXfs>
  <cellXfs count="391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3" fontId="0" fillId="3" borderId="2" xfId="0" applyNumberFormat="1" applyFont="1" applyFill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0" xfId="1" applyFont="1" applyBorder="1" applyAlignment="1">
      <alignment vertical="center" wrapText="1"/>
    </xf>
    <xf numFmtId="3" fontId="12" fillId="4" borderId="2" xfId="1" applyNumberFormat="1" applyFont="1" applyFill="1" applyBorder="1" applyAlignment="1">
      <alignment horizontal="center" wrapText="1"/>
    </xf>
    <xf numFmtId="4" fontId="12" fillId="4" borderId="2" xfId="1" applyNumberFormat="1" applyFont="1" applyFill="1" applyBorder="1" applyAlignment="1">
      <alignment horizontal="center" wrapText="1"/>
    </xf>
    <xf numFmtId="3" fontId="9" fillId="4" borderId="2" xfId="1" applyNumberFormat="1" applyFont="1" applyFill="1" applyBorder="1" applyAlignment="1">
      <alignment horizontal="center" wrapText="1"/>
    </xf>
    <xf numFmtId="4" fontId="9" fillId="4" borderId="2" xfId="1" applyNumberFormat="1" applyFont="1" applyFill="1" applyBorder="1" applyAlignment="1">
      <alignment horizontal="center" wrapText="1"/>
    </xf>
    <xf numFmtId="0" fontId="9" fillId="0" borderId="2" xfId="1" applyFont="1" applyBorder="1" applyAlignment="1">
      <alignment horizontal="center"/>
    </xf>
    <xf numFmtId="4" fontId="9" fillId="0" borderId="2" xfId="2" applyNumberFormat="1" applyFont="1" applyBorder="1" applyAlignment="1">
      <alignment horizontal="center"/>
    </xf>
    <xf numFmtId="3" fontId="9" fillId="0" borderId="2" xfId="1" applyNumberFormat="1" applyFont="1" applyBorder="1" applyAlignment="1">
      <alignment horizontal="center"/>
    </xf>
    <xf numFmtId="4" fontId="9" fillId="0" borderId="2" xfId="1" applyNumberFormat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4" fillId="0" borderId="0" xfId="3" applyFont="1" applyBorder="1" applyAlignment="1">
      <alignment vertical="center" wrapText="1"/>
    </xf>
    <xf numFmtId="0" fontId="8" fillId="5" borderId="2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4" fontId="10" fillId="0" borderId="2" xfId="0" applyNumberFormat="1" applyFont="1" applyBorder="1"/>
    <xf numFmtId="0" fontId="8" fillId="0" borderId="2" xfId="0" applyFont="1" applyBorder="1"/>
    <xf numFmtId="4" fontId="8" fillId="0" borderId="2" xfId="0" applyNumberFormat="1" applyFont="1" applyBorder="1"/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6" fillId="0" borderId="0" xfId="0" applyFont="1"/>
    <xf numFmtId="164" fontId="16" fillId="0" borderId="0" xfId="0" applyNumberFormat="1" applyFont="1" applyAlignment="1">
      <alignment wrapText="1"/>
    </xf>
    <xf numFmtId="164" fontId="16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4" fontId="19" fillId="7" borderId="2" xfId="4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  <xf numFmtId="164" fontId="16" fillId="0" borderId="2" xfId="0" applyNumberFormat="1" applyFont="1" applyBorder="1" applyAlignment="1">
      <alignment horizontal="center" wrapText="1"/>
    </xf>
    <xf numFmtId="164" fontId="16" fillId="0" borderId="2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 wrapText="1"/>
    </xf>
    <xf numFmtId="1" fontId="16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21" fillId="0" borderId="2" xfId="0" applyFont="1" applyBorder="1" applyAlignment="1">
      <alignment horizontal="right" wrapText="1"/>
    </xf>
    <xf numFmtId="3" fontId="22" fillId="0" borderId="2" xfId="0" applyNumberFormat="1" applyFont="1" applyBorder="1"/>
    <xf numFmtId="164" fontId="22" fillId="0" borderId="2" xfId="0" applyNumberFormat="1" applyFont="1" applyBorder="1"/>
    <xf numFmtId="1" fontId="22" fillId="0" borderId="2" xfId="0" applyNumberFormat="1" applyFont="1" applyBorder="1"/>
    <xf numFmtId="164" fontId="22" fillId="0" borderId="2" xfId="0" applyNumberFormat="1" applyFont="1" applyFill="1" applyBorder="1"/>
    <xf numFmtId="0" fontId="20" fillId="0" borderId="0" xfId="0" applyFont="1"/>
    <xf numFmtId="0" fontId="23" fillId="0" borderId="2" xfId="0" applyFont="1" applyBorder="1" applyAlignment="1">
      <alignment horizontal="left"/>
    </xf>
    <xf numFmtId="0" fontId="23" fillId="0" borderId="2" xfId="0" applyFont="1" applyBorder="1" applyAlignment="1">
      <alignment horizontal="left" wrapText="1"/>
    </xf>
    <xf numFmtId="3" fontId="24" fillId="0" borderId="2" xfId="0" applyNumberFormat="1" applyFont="1" applyBorder="1"/>
    <xf numFmtId="164" fontId="24" fillId="0" borderId="2" xfId="0" applyNumberFormat="1" applyFont="1" applyBorder="1"/>
    <xf numFmtId="1" fontId="24" fillId="0" borderId="2" xfId="0" applyNumberFormat="1" applyFont="1" applyBorder="1"/>
    <xf numFmtId="2" fontId="24" fillId="0" borderId="2" xfId="0" applyNumberFormat="1" applyFont="1" applyFill="1" applyBorder="1"/>
    <xf numFmtId="164" fontId="16" fillId="0" borderId="0" xfId="0" applyNumberFormat="1" applyFont="1"/>
    <xf numFmtId="2" fontId="0" fillId="0" borderId="0" xfId="0" applyNumberFormat="1"/>
    <xf numFmtId="0" fontId="21" fillId="0" borderId="2" xfId="0" applyFont="1" applyBorder="1" applyAlignment="1">
      <alignment horizontal="right"/>
    </xf>
    <xf numFmtId="3" fontId="22" fillId="0" borderId="2" xfId="0" applyNumberFormat="1" applyFont="1" applyBorder="1" applyAlignment="1">
      <alignment horizontal="right"/>
    </xf>
    <xf numFmtId="164" fontId="22" fillId="0" borderId="2" xfId="0" applyNumberFormat="1" applyFont="1" applyBorder="1" applyAlignment="1">
      <alignment horizontal="right"/>
    </xf>
    <xf numFmtId="1" fontId="22" fillId="0" borderId="2" xfId="0" applyNumberFormat="1" applyFont="1" applyBorder="1" applyAlignment="1">
      <alignment horizontal="right"/>
    </xf>
    <xf numFmtId="164" fontId="22" fillId="0" borderId="2" xfId="0" applyNumberFormat="1" applyFont="1" applyFill="1" applyBorder="1" applyAlignment="1">
      <alignment horizontal="right"/>
    </xf>
    <xf numFmtId="0" fontId="20" fillId="0" borderId="0" xfId="0" applyFont="1" applyAlignment="1">
      <alignment horizontal="right"/>
    </xf>
    <xf numFmtId="0" fontId="21" fillId="0" borderId="2" xfId="0" applyFont="1" applyBorder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21" fillId="0" borderId="2" xfId="0" applyFont="1" applyBorder="1" applyAlignment="1">
      <alignment horizontal="left"/>
    </xf>
    <xf numFmtId="2" fontId="22" fillId="0" borderId="2" xfId="0" applyNumberFormat="1" applyFont="1" applyFill="1" applyBorder="1"/>
    <xf numFmtId="0" fontId="25" fillId="0" borderId="2" xfId="0" applyFont="1" applyBorder="1" applyAlignment="1">
      <alignment horizontal="left"/>
    </xf>
    <xf numFmtId="164" fontId="22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24" fillId="0" borderId="2" xfId="0" applyFont="1" applyBorder="1"/>
    <xf numFmtId="2" fontId="24" fillId="0" borderId="2" xfId="0" applyNumberFormat="1" applyFont="1" applyBorder="1"/>
    <xf numFmtId="2" fontId="16" fillId="0" borderId="0" xfId="0" applyNumberFormat="1" applyFont="1"/>
    <xf numFmtId="3" fontId="20" fillId="0" borderId="2" xfId="0" applyNumberFormat="1" applyFont="1" applyBorder="1"/>
    <xf numFmtId="165" fontId="20" fillId="0" borderId="2" xfId="0" applyNumberFormat="1" applyFont="1" applyBorder="1"/>
    <xf numFmtId="0" fontId="23" fillId="0" borderId="2" xfId="0" applyFont="1" applyBorder="1" applyAlignment="1">
      <alignment wrapText="1"/>
    </xf>
    <xf numFmtId="3" fontId="26" fillId="0" borderId="2" xfId="0" applyNumberFormat="1" applyFont="1" applyBorder="1"/>
    <xf numFmtId="0" fontId="26" fillId="0" borderId="2" xfId="0" applyFont="1" applyBorder="1"/>
    <xf numFmtId="0" fontId="0" fillId="0" borderId="0" xfId="0" applyAlignment="1">
      <alignment wrapText="1"/>
    </xf>
    <xf numFmtId="3" fontId="0" fillId="0" borderId="0" xfId="0" applyNumberFormat="1"/>
    <xf numFmtId="2" fontId="16" fillId="0" borderId="0" xfId="0" applyNumberFormat="1" applyFont="1" applyAlignment="1">
      <alignment wrapText="1"/>
    </xf>
    <xf numFmtId="3" fontId="16" fillId="0" borderId="0" xfId="0" applyNumberFormat="1" applyFont="1"/>
    <xf numFmtId="10" fontId="16" fillId="0" borderId="0" xfId="0" applyNumberFormat="1" applyFont="1"/>
    <xf numFmtId="0" fontId="16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7" fillId="0" borderId="2" xfId="4" applyNumberFormat="1" applyFont="1" applyBorder="1" applyAlignment="1">
      <alignment horizontal="left" wrapText="1"/>
    </xf>
    <xf numFmtId="0" fontId="27" fillId="0" borderId="2" xfId="4" applyNumberFormat="1" applyFont="1" applyBorder="1" applyAlignment="1">
      <alignment wrapText="1"/>
    </xf>
    <xf numFmtId="4" fontId="24" fillId="0" borderId="2" xfId="0" applyNumberFormat="1" applyFont="1" applyFill="1" applyBorder="1" applyAlignment="1">
      <alignment horizontal="right"/>
    </xf>
    <xf numFmtId="4" fontId="24" fillId="0" borderId="2" xfId="0" applyNumberFormat="1" applyFont="1" applyBorder="1" applyAlignment="1">
      <alignment horizontal="right"/>
    </xf>
    <xf numFmtId="4" fontId="24" fillId="8" borderId="2" xfId="0" applyNumberFormat="1" applyFont="1" applyFill="1" applyBorder="1" applyAlignment="1">
      <alignment horizontal="right"/>
    </xf>
    <xf numFmtId="4" fontId="24" fillId="6" borderId="2" xfId="0" applyNumberFormat="1" applyFont="1" applyFill="1" applyBorder="1" applyAlignment="1">
      <alignment horizontal="right"/>
    </xf>
    <xf numFmtId="4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16" fillId="0" borderId="2" xfId="0" applyNumberFormat="1" applyFont="1" applyBorder="1" applyAlignment="1">
      <alignment horizontal="left" wrapText="1"/>
    </xf>
    <xf numFmtId="0" fontId="20" fillId="0" borderId="2" xfId="0" applyFont="1" applyBorder="1"/>
    <xf numFmtId="0" fontId="22" fillId="0" borderId="2" xfId="0" applyFont="1" applyBorder="1"/>
    <xf numFmtId="0" fontId="32" fillId="0" borderId="9" xfId="0" applyNumberFormat="1" applyFont="1" applyBorder="1" applyAlignment="1">
      <alignment horizontal="center" vertical="center" wrapText="1"/>
    </xf>
    <xf numFmtId="0" fontId="28" fillId="0" borderId="9" xfId="0" applyNumberFormat="1" applyFont="1" applyBorder="1" applyAlignment="1">
      <alignment horizontal="left" wrapText="1"/>
    </xf>
    <xf numFmtId="3" fontId="28" fillId="0" borderId="9" xfId="0" applyNumberFormat="1" applyFont="1" applyBorder="1" applyAlignment="1">
      <alignment horizontal="right" vertical="center" wrapText="1"/>
    </xf>
    <xf numFmtId="3" fontId="33" fillId="9" borderId="9" xfId="0" applyNumberFormat="1" applyFont="1" applyFill="1" applyBorder="1" applyAlignment="1">
      <alignment horizontal="right" vertical="center" wrapText="1"/>
    </xf>
    <xf numFmtId="3" fontId="33" fillId="7" borderId="9" xfId="0" applyNumberFormat="1" applyFont="1" applyFill="1" applyBorder="1" applyAlignment="1">
      <alignment horizontal="center" vertical="center" wrapText="1"/>
    </xf>
    <xf numFmtId="3" fontId="33" fillId="10" borderId="9" xfId="0" applyNumberFormat="1" applyFont="1" applyFill="1" applyBorder="1" applyAlignment="1">
      <alignment horizontal="right" vertical="center" wrapText="1"/>
    </xf>
    <xf numFmtId="1" fontId="28" fillId="0" borderId="9" xfId="0" applyNumberFormat="1" applyFont="1" applyBorder="1" applyAlignment="1">
      <alignment horizontal="right" vertical="center" wrapText="1"/>
    </xf>
    <xf numFmtId="3" fontId="33" fillId="0" borderId="9" xfId="0" applyNumberFormat="1" applyFont="1" applyBorder="1" applyAlignment="1">
      <alignment horizontal="right" vertical="center" wrapText="1"/>
    </xf>
    <xf numFmtId="0" fontId="31" fillId="0" borderId="0" xfId="0" applyFont="1" applyAlignment="1">
      <alignment horizontal="left"/>
    </xf>
    <xf numFmtId="2" fontId="33" fillId="9" borderId="9" xfId="0" applyNumberFormat="1" applyFont="1" applyFill="1" applyBorder="1" applyAlignment="1">
      <alignment horizontal="center" vertical="center" wrapText="1"/>
    </xf>
    <xf numFmtId="1" fontId="33" fillId="9" borderId="9" xfId="0" applyNumberFormat="1" applyFont="1" applyFill="1" applyBorder="1" applyAlignment="1">
      <alignment horizontal="center" vertical="center" wrapText="1"/>
    </xf>
    <xf numFmtId="166" fontId="33" fillId="9" borderId="9" xfId="0" applyNumberFormat="1" applyFont="1" applyFill="1" applyBorder="1" applyAlignment="1">
      <alignment horizontal="center" vertical="center" wrapText="1"/>
    </xf>
    <xf numFmtId="0" fontId="33" fillId="9" borderId="9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4" fontId="35" fillId="7" borderId="2" xfId="4" applyNumberFormat="1" applyFont="1" applyFill="1" applyBorder="1" applyAlignment="1">
      <alignment horizontal="center" vertical="center" wrapText="1"/>
    </xf>
    <xf numFmtId="0" fontId="37" fillId="0" borderId="0" xfId="0" applyFont="1"/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164" fontId="36" fillId="0" borderId="2" xfId="0" applyNumberFormat="1" applyFont="1" applyBorder="1" applyAlignment="1">
      <alignment horizontal="center" wrapText="1"/>
    </xf>
    <xf numFmtId="164" fontId="36" fillId="0" borderId="2" xfId="0" applyNumberFormat="1" applyFont="1" applyBorder="1" applyAlignment="1">
      <alignment horizontal="center"/>
    </xf>
    <xf numFmtId="1" fontId="36" fillId="0" borderId="2" xfId="0" applyNumberFormat="1" applyFont="1" applyBorder="1" applyAlignment="1">
      <alignment horizontal="center" wrapText="1"/>
    </xf>
    <xf numFmtId="1" fontId="36" fillId="0" borderId="2" xfId="0" applyNumberFormat="1" applyFont="1" applyBorder="1" applyAlignment="1">
      <alignment horizontal="center"/>
    </xf>
    <xf numFmtId="0" fontId="6" fillId="0" borderId="0" xfId="1" applyFont="1" applyBorder="1" applyAlignment="1">
      <alignment wrapText="1"/>
    </xf>
    <xf numFmtId="2" fontId="35" fillId="7" borderId="2" xfId="4" applyNumberFormat="1" applyFont="1" applyFill="1" applyBorder="1" applyAlignment="1">
      <alignment horizontal="center" vertical="center" wrapText="1"/>
    </xf>
    <xf numFmtId="2" fontId="36" fillId="0" borderId="2" xfId="0" applyNumberFormat="1" applyFont="1" applyBorder="1" applyAlignment="1">
      <alignment horizontal="center" wrapText="1"/>
    </xf>
    <xf numFmtId="3" fontId="35" fillId="7" borderId="6" xfId="4" applyNumberFormat="1" applyFont="1" applyFill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164" fontId="36" fillId="7" borderId="6" xfId="0" applyNumberFormat="1" applyFont="1" applyFill="1" applyBorder="1" applyAlignment="1">
      <alignment horizontal="center" vertical="center" wrapText="1"/>
    </xf>
    <xf numFmtId="164" fontId="36" fillId="7" borderId="6" xfId="4" applyNumberFormat="1" applyFont="1" applyFill="1" applyBorder="1" applyAlignment="1">
      <alignment horizontal="center" vertical="center" wrapText="1"/>
    </xf>
    <xf numFmtId="164" fontId="35" fillId="7" borderId="2" xfId="4" applyNumberFormat="1" applyFont="1" applyFill="1" applyBorder="1" applyAlignment="1">
      <alignment horizontal="center" vertical="center" wrapText="1"/>
    </xf>
    <xf numFmtId="1" fontId="35" fillId="7" borderId="6" xfId="4" applyNumberFormat="1" applyFont="1" applyFill="1" applyBorder="1" applyAlignment="1">
      <alignment horizontal="center" vertical="center" wrapText="1"/>
    </xf>
    <xf numFmtId="0" fontId="35" fillId="7" borderId="2" xfId="4" applyNumberFormat="1" applyFont="1" applyFill="1" applyBorder="1" applyAlignment="1">
      <alignment horizontal="left" vertical="center" wrapText="1"/>
    </xf>
    <xf numFmtId="0" fontId="35" fillId="7" borderId="2" xfId="4" applyNumberFormat="1" applyFont="1" applyFill="1" applyBorder="1" applyAlignment="1">
      <alignment horizontal="center" vertical="center" wrapText="1"/>
    </xf>
    <xf numFmtId="0" fontId="36" fillId="7" borderId="2" xfId="0" applyFont="1" applyFill="1" applyBorder="1" applyAlignment="1">
      <alignment horizontal="center" vertical="center" wrapText="1"/>
    </xf>
    <xf numFmtId="0" fontId="37" fillId="8" borderId="2" xfId="0" applyFont="1" applyFill="1" applyBorder="1"/>
    <xf numFmtId="0" fontId="35" fillId="7" borderId="6" xfId="4" applyNumberFormat="1" applyFont="1" applyFill="1" applyBorder="1" applyAlignment="1">
      <alignment horizontal="center" vertical="center" wrapText="1"/>
    </xf>
    <xf numFmtId="2" fontId="35" fillId="7" borderId="1" xfId="4" applyNumberFormat="1" applyFont="1" applyFill="1" applyBorder="1" applyAlignment="1">
      <alignment vertical="center" wrapText="1"/>
    </xf>
    <xf numFmtId="0" fontId="37" fillId="0" borderId="0" xfId="0" applyFont="1" applyAlignment="1">
      <alignment horizontal="left"/>
    </xf>
    <xf numFmtId="2" fontId="11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3" fontId="10" fillId="5" borderId="2" xfId="1" applyNumberFormat="1" applyFont="1" applyFill="1" applyBorder="1" applyAlignment="1">
      <alignment vertical="center" wrapText="1"/>
    </xf>
    <xf numFmtId="3" fontId="10" fillId="0" borderId="2" xfId="0" applyNumberFormat="1" applyFont="1" applyBorder="1"/>
    <xf numFmtId="3" fontId="8" fillId="0" borderId="2" xfId="0" applyNumberFormat="1" applyFont="1" applyBorder="1"/>
    <xf numFmtId="0" fontId="9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2" fontId="11" fillId="0" borderId="5" xfId="1" applyNumberFormat="1" applyFont="1" applyFill="1" applyBorder="1" applyAlignment="1">
      <alignment horizontal="center" vertical="center" wrapText="1"/>
    </xf>
    <xf numFmtId="0" fontId="41" fillId="0" borderId="2" xfId="1" applyFont="1" applyBorder="1" applyAlignment="1">
      <alignment horizontal="center"/>
    </xf>
    <xf numFmtId="4" fontId="43" fillId="4" borderId="2" xfId="1" applyNumberFormat="1" applyFont="1" applyFill="1" applyBorder="1" applyAlignment="1">
      <alignment horizontal="center" wrapText="1"/>
    </xf>
    <xf numFmtId="3" fontId="42" fillId="4" borderId="2" xfId="1" applyNumberFormat="1" applyFont="1" applyFill="1" applyBorder="1" applyAlignment="1">
      <alignment horizontal="center" vertical="center" wrapText="1"/>
    </xf>
    <xf numFmtId="4" fontId="42" fillId="4" borderId="2" xfId="1" applyNumberFormat="1" applyFont="1" applyFill="1" applyBorder="1" applyAlignment="1">
      <alignment horizontal="center" vertical="center" wrapText="1"/>
    </xf>
    <xf numFmtId="3" fontId="43" fillId="4" borderId="2" xfId="1" applyNumberFormat="1" applyFont="1" applyFill="1" applyBorder="1" applyAlignment="1">
      <alignment horizontal="center" vertical="center" wrapText="1"/>
    </xf>
    <xf numFmtId="0" fontId="43" fillId="0" borderId="2" xfId="1" applyFont="1" applyBorder="1" applyAlignment="1">
      <alignment horizontal="center" vertical="center"/>
    </xf>
    <xf numFmtId="4" fontId="43" fillId="0" borderId="2" xfId="2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4" fontId="43" fillId="0" borderId="2" xfId="0" applyNumberFormat="1" applyFont="1" applyBorder="1" applyAlignment="1">
      <alignment horizontal="center" vertical="center"/>
    </xf>
    <xf numFmtId="4" fontId="43" fillId="0" borderId="2" xfId="1" applyNumberFormat="1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4" fontId="42" fillId="0" borderId="2" xfId="0" applyNumberFormat="1" applyFont="1" applyBorder="1" applyAlignment="1">
      <alignment horizontal="center" vertical="center"/>
    </xf>
    <xf numFmtId="0" fontId="44" fillId="6" borderId="0" xfId="3" applyNumberFormat="1" applyFont="1" applyFill="1" applyBorder="1" applyAlignment="1">
      <alignment horizontal="left" vertical="top"/>
    </xf>
    <xf numFmtId="0" fontId="13" fillId="6" borderId="0" xfId="3" applyFont="1" applyFill="1" applyBorder="1" applyAlignment="1">
      <alignment horizontal="left"/>
    </xf>
    <xf numFmtId="4" fontId="13" fillId="6" borderId="0" xfId="3" applyNumberFormat="1" applyFont="1" applyFill="1" applyBorder="1" applyAlignment="1">
      <alignment horizontal="left"/>
    </xf>
    <xf numFmtId="0" fontId="13" fillId="0" borderId="0" xfId="3" applyAlignment="1">
      <alignment horizontal="left"/>
    </xf>
    <xf numFmtId="0" fontId="13" fillId="6" borderId="0" xfId="3" applyNumberFormat="1" applyFont="1" applyFill="1" applyBorder="1" applyAlignment="1">
      <alignment horizontal="left" vertical="top"/>
    </xf>
    <xf numFmtId="0" fontId="13" fillId="6" borderId="0" xfId="3" applyNumberFormat="1" applyFont="1" applyFill="1" applyBorder="1" applyAlignment="1">
      <alignment horizontal="left" vertical="top" wrapText="1"/>
    </xf>
    <xf numFmtId="0" fontId="13" fillId="6" borderId="0" xfId="3" applyFont="1" applyFill="1" applyBorder="1"/>
    <xf numFmtId="4" fontId="13" fillId="6" borderId="0" xfId="3" applyNumberFormat="1" applyFont="1" applyFill="1" applyBorder="1"/>
    <xf numFmtId="0" fontId="13" fillId="0" borderId="0" xfId="3"/>
    <xf numFmtId="0" fontId="45" fillId="0" borderId="0" xfId="1" applyFont="1" applyBorder="1"/>
    <xf numFmtId="0" fontId="41" fillId="0" borderId="2" xfId="1" applyFont="1" applyBorder="1" applyAlignment="1">
      <alignment horizontal="center" vertical="center" wrapText="1"/>
    </xf>
    <xf numFmtId="4" fontId="41" fillId="0" borderId="2" xfId="1" applyNumberFormat="1" applyFont="1" applyBorder="1" applyAlignment="1">
      <alignment horizontal="center" vertical="center" wrapText="1"/>
    </xf>
    <xf numFmtId="4" fontId="41" fillId="0" borderId="2" xfId="1" applyNumberFormat="1" applyFont="1" applyBorder="1" applyAlignment="1">
      <alignment horizontal="center"/>
    </xf>
    <xf numFmtId="0" fontId="47" fillId="4" borderId="2" xfId="5" applyNumberFormat="1" applyFont="1" applyFill="1" applyBorder="1" applyAlignment="1">
      <alignment horizontal="left" vertical="top" wrapText="1"/>
    </xf>
    <xf numFmtId="3" fontId="36" fillId="6" borderId="2" xfId="3" applyNumberFormat="1" applyFont="1" applyFill="1" applyBorder="1" applyAlignment="1">
      <alignment horizontal="right" vertical="top" wrapText="1"/>
    </xf>
    <xf numFmtId="4" fontId="36" fillId="6" borderId="2" xfId="3" applyNumberFormat="1" applyFont="1" applyFill="1" applyBorder="1" applyAlignment="1">
      <alignment horizontal="right" vertical="top" wrapText="1"/>
    </xf>
    <xf numFmtId="3" fontId="48" fillId="6" borderId="2" xfId="3" applyNumberFormat="1" applyFont="1" applyFill="1" applyBorder="1" applyAlignment="1">
      <alignment horizontal="right" vertical="top" wrapText="1"/>
    </xf>
    <xf numFmtId="4" fontId="48" fillId="6" borderId="2" xfId="3" applyNumberFormat="1" applyFont="1" applyFill="1" applyBorder="1" applyAlignment="1">
      <alignment horizontal="right" vertical="top" wrapText="1"/>
    </xf>
    <xf numFmtId="1" fontId="36" fillId="6" borderId="2" xfId="3" applyNumberFormat="1" applyFont="1" applyFill="1" applyBorder="1" applyAlignment="1">
      <alignment horizontal="right" vertical="top" wrapText="1"/>
    </xf>
    <xf numFmtId="0" fontId="49" fillId="4" borderId="2" xfId="5" applyNumberFormat="1" applyFont="1" applyFill="1" applyBorder="1" applyAlignment="1">
      <alignment horizontal="left" vertical="top" wrapText="1"/>
    </xf>
    <xf numFmtId="3" fontId="34" fillId="6" borderId="2" xfId="3" applyNumberFormat="1" applyFont="1" applyFill="1" applyBorder="1" applyAlignment="1">
      <alignment horizontal="right" vertical="top" wrapText="1"/>
    </xf>
    <xf numFmtId="4" fontId="34" fillId="6" borderId="2" xfId="3" applyNumberFormat="1" applyFont="1" applyFill="1" applyBorder="1" applyAlignment="1">
      <alignment horizontal="right" vertical="top" wrapText="1"/>
    </xf>
    <xf numFmtId="3" fontId="34" fillId="11" borderId="2" xfId="3" applyNumberFormat="1" applyFont="1" applyFill="1" applyBorder="1" applyAlignment="1">
      <alignment horizontal="right" vertical="top" wrapText="1"/>
    </xf>
    <xf numFmtId="4" fontId="34" fillId="11" borderId="2" xfId="3" applyNumberFormat="1" applyFont="1" applyFill="1" applyBorder="1" applyAlignment="1">
      <alignment horizontal="right" vertical="top" wrapText="1"/>
    </xf>
    <xf numFmtId="0" fontId="36" fillId="0" borderId="2" xfId="3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2" fontId="9" fillId="12" borderId="3" xfId="1" applyNumberFormat="1" applyFont="1" applyFill="1" applyBorder="1" applyAlignment="1">
      <alignment horizontal="center" vertical="center" wrapText="1"/>
    </xf>
    <xf numFmtId="0" fontId="5" fillId="12" borderId="2" xfId="1" applyFont="1" applyFill="1" applyBorder="1" applyAlignment="1">
      <alignment horizontal="center" vertical="center" wrapText="1"/>
    </xf>
    <xf numFmtId="3" fontId="9" fillId="12" borderId="2" xfId="1" applyNumberFormat="1" applyFont="1" applyFill="1" applyBorder="1" applyAlignment="1">
      <alignment horizontal="center" wrapText="1"/>
    </xf>
    <xf numFmtId="4" fontId="9" fillId="12" borderId="2" xfId="1" applyNumberFormat="1" applyFont="1" applyFill="1" applyBorder="1" applyAlignment="1">
      <alignment horizontal="center" wrapText="1"/>
    </xf>
    <xf numFmtId="0" fontId="9" fillId="12" borderId="2" xfId="1" applyFont="1" applyFill="1" applyBorder="1" applyAlignment="1">
      <alignment horizontal="center"/>
    </xf>
    <xf numFmtId="4" fontId="9" fillId="12" borderId="2" xfId="2" applyNumberFormat="1" applyFont="1" applyFill="1" applyBorder="1" applyAlignment="1">
      <alignment horizontal="center"/>
    </xf>
    <xf numFmtId="3" fontId="9" fillId="12" borderId="2" xfId="1" applyNumberFormat="1" applyFont="1" applyFill="1" applyBorder="1" applyAlignment="1">
      <alignment horizontal="center"/>
    </xf>
    <xf numFmtId="4" fontId="9" fillId="12" borderId="2" xfId="1" applyNumberFormat="1" applyFont="1" applyFill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3" fontId="50" fillId="13" borderId="2" xfId="3" applyNumberFormat="1" applyFont="1" applyFill="1" applyBorder="1"/>
    <xf numFmtId="4" fontId="50" fillId="13" borderId="2" xfId="3" applyNumberFormat="1" applyFont="1" applyFill="1" applyBorder="1"/>
    <xf numFmtId="0" fontId="50" fillId="0" borderId="2" xfId="3" applyFont="1" applyBorder="1" applyAlignment="1">
      <alignment horizontal="center"/>
    </xf>
    <xf numFmtId="3" fontId="50" fillId="0" borderId="2" xfId="3" applyNumberFormat="1" applyFont="1" applyBorder="1"/>
    <xf numFmtId="4" fontId="50" fillId="0" borderId="2" xfId="3" applyNumberFormat="1" applyFont="1" applyBorder="1" applyAlignment="1">
      <alignment wrapText="1"/>
    </xf>
    <xf numFmtId="0" fontId="6" fillId="0" borderId="2" xfId="3" applyFont="1" applyBorder="1" applyAlignment="1">
      <alignment horizontal="left"/>
    </xf>
    <xf numFmtId="3" fontId="6" fillId="0" borderId="2" xfId="3" applyNumberFormat="1" applyFont="1" applyBorder="1"/>
    <xf numFmtId="4" fontId="6" fillId="0" borderId="2" xfId="3" applyNumberFormat="1" applyFont="1" applyBorder="1" applyAlignment="1">
      <alignment wrapText="1"/>
    </xf>
    <xf numFmtId="0" fontId="6" fillId="0" borderId="2" xfId="3" applyFont="1" applyBorder="1"/>
    <xf numFmtId="4" fontId="6" fillId="0" borderId="2" xfId="3" applyNumberFormat="1" applyFont="1" applyBorder="1"/>
    <xf numFmtId="0" fontId="50" fillId="0" borderId="2" xfId="3" applyFont="1" applyBorder="1" applyAlignment="1">
      <alignment horizontal="center" vertical="center"/>
    </xf>
    <xf numFmtId="4" fontId="51" fillId="14" borderId="11" xfId="0" applyNumberFormat="1" applyFont="1" applyFill="1" applyBorder="1" applyAlignment="1">
      <alignment horizontal="right" vertical="top" wrapText="1"/>
    </xf>
    <xf numFmtId="0" fontId="50" fillId="13" borderId="2" xfId="3" applyFont="1" applyFill="1" applyBorder="1" applyAlignment="1">
      <alignment horizontal="center" vertical="center"/>
    </xf>
    <xf numFmtId="3" fontId="9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center" wrapText="1"/>
    </xf>
    <xf numFmtId="0" fontId="4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50" fillId="0" borderId="2" xfId="0" applyFont="1" applyBorder="1" applyAlignment="1">
      <alignment horizontal="left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9" fillId="0" borderId="2" xfId="0" applyFont="1" applyBorder="1"/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52" fillId="0" borderId="2" xfId="0" applyFont="1" applyBorder="1" applyAlignment="1">
      <alignment horizontal="left" wrapText="1"/>
    </xf>
    <xf numFmtId="4" fontId="12" fillId="0" borderId="2" xfId="1" applyNumberFormat="1" applyFont="1" applyBorder="1" applyAlignment="1">
      <alignment horizontal="center" vertical="center"/>
    </xf>
    <xf numFmtId="3" fontId="12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/>
    </xf>
    <xf numFmtId="0" fontId="52" fillId="0" borderId="2" xfId="0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53" fillId="0" borderId="2" xfId="1" applyNumberFormat="1" applyFont="1" applyBorder="1" applyAlignment="1">
      <alignment horizontal="center" vertical="center"/>
    </xf>
    <xf numFmtId="4" fontId="53" fillId="0" borderId="2" xfId="1" applyNumberFormat="1" applyFont="1" applyBorder="1" applyAlignment="1">
      <alignment horizontal="center" vertical="center"/>
    </xf>
    <xf numFmtId="0" fontId="55" fillId="0" borderId="0" xfId="0" applyFont="1"/>
    <xf numFmtId="0" fontId="57" fillId="0" borderId="0" xfId="0" applyFont="1"/>
    <xf numFmtId="0" fontId="54" fillId="0" borderId="0" xfId="3" applyFont="1" applyBorder="1" applyAlignment="1">
      <alignment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10" fillId="13" borderId="2" xfId="1" applyFont="1" applyFill="1" applyBorder="1" applyAlignment="1">
      <alignment horizontal="left" vertical="center" wrapText="1"/>
    </xf>
    <xf numFmtId="0" fontId="10" fillId="13" borderId="2" xfId="0" applyFont="1" applyFill="1" applyBorder="1"/>
    <xf numFmtId="4" fontId="10" fillId="13" borderId="2" xfId="0" applyNumberFormat="1" applyFont="1" applyFill="1" applyBorder="1"/>
    <xf numFmtId="4" fontId="10" fillId="0" borderId="2" xfId="0" applyNumberFormat="1" applyFont="1" applyBorder="1" applyAlignment="1">
      <alignment wrapText="1"/>
    </xf>
    <xf numFmtId="4" fontId="8" fillId="0" borderId="2" xfId="0" applyNumberFormat="1" applyFont="1" applyBorder="1" applyAlignment="1">
      <alignment wrapText="1"/>
    </xf>
    <xf numFmtId="4" fontId="6" fillId="0" borderId="2" xfId="0" applyNumberFormat="1" applyFont="1" applyBorder="1"/>
    <xf numFmtId="0" fontId="9" fillId="0" borderId="6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59" fillId="0" borderId="2" xfId="0" applyFont="1" applyFill="1" applyBorder="1"/>
    <xf numFmtId="0" fontId="5" fillId="0" borderId="2" xfId="0" applyFont="1" applyFill="1" applyBorder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3" fillId="0" borderId="2" xfId="0" applyFont="1" applyBorder="1"/>
    <xf numFmtId="0" fontId="60" fillId="0" borderId="2" xfId="0" applyFont="1" applyBorder="1" applyAlignment="1">
      <alignment horizontal="center"/>
    </xf>
    <xf numFmtId="0" fontId="50" fillId="0" borderId="2" xfId="0" applyFont="1" applyBorder="1"/>
    <xf numFmtId="0" fontId="50" fillId="0" borderId="2" xfId="0" applyFont="1" applyBorder="1" applyAlignment="1">
      <alignment horizontal="center"/>
    </xf>
    <xf numFmtId="0" fontId="61" fillId="0" borderId="0" xfId="6"/>
    <xf numFmtId="0" fontId="38" fillId="0" borderId="0" xfId="1" applyFont="1" applyBorder="1" applyAlignment="1">
      <alignment wrapText="1"/>
    </xf>
    <xf numFmtId="0" fontId="46" fillId="0" borderId="0" xfId="3" applyFont="1" applyBorder="1" applyAlignment="1">
      <alignment vertical="center" wrapText="1"/>
    </xf>
    <xf numFmtId="0" fontId="49" fillId="11" borderId="2" xfId="7" applyNumberFormat="1" applyFont="1" applyFill="1" applyBorder="1" applyAlignment="1">
      <alignment horizontal="left" vertical="top" wrapText="1"/>
    </xf>
    <xf numFmtId="3" fontId="49" fillId="11" borderId="2" xfId="7" applyNumberFormat="1" applyFont="1" applyFill="1" applyBorder="1" applyAlignment="1">
      <alignment horizontal="right" vertical="top" wrapText="1"/>
    </xf>
    <xf numFmtId="4" fontId="49" fillId="11" borderId="2" xfId="7" applyNumberFormat="1" applyFont="1" applyFill="1" applyBorder="1" applyAlignment="1">
      <alignment horizontal="right" vertical="top" wrapText="1"/>
    </xf>
    <xf numFmtId="0" fontId="62" fillId="4" borderId="2" xfId="7" applyNumberFormat="1" applyFont="1" applyFill="1" applyBorder="1" applyAlignment="1">
      <alignment horizontal="center" vertical="top" wrapText="1"/>
    </xf>
    <xf numFmtId="1" fontId="62" fillId="4" borderId="2" xfId="7" applyNumberFormat="1" applyFont="1" applyFill="1" applyBorder="1" applyAlignment="1">
      <alignment horizontal="right" vertical="top" wrapText="1"/>
    </xf>
    <xf numFmtId="4" fontId="62" fillId="4" borderId="2" xfId="7" applyNumberFormat="1" applyFont="1" applyFill="1" applyBorder="1" applyAlignment="1">
      <alignment horizontal="right" vertical="top" wrapText="1"/>
    </xf>
    <xf numFmtId="3" fontId="62" fillId="4" borderId="2" xfId="7" applyNumberFormat="1" applyFont="1" applyFill="1" applyBorder="1" applyAlignment="1">
      <alignment horizontal="right" vertical="top" wrapText="1"/>
    </xf>
    <xf numFmtId="0" fontId="63" fillId="4" borderId="2" xfId="7" applyNumberFormat="1" applyFont="1" applyFill="1" applyBorder="1" applyAlignment="1">
      <alignment horizontal="left" vertical="top" wrapText="1"/>
    </xf>
    <xf numFmtId="1" fontId="63" fillId="4" borderId="2" xfId="7" applyNumberFormat="1" applyFont="1" applyFill="1" applyBorder="1" applyAlignment="1">
      <alignment horizontal="right" vertical="top" wrapText="1"/>
    </xf>
    <xf numFmtId="4" fontId="63" fillId="4" borderId="2" xfId="7" applyNumberFormat="1" applyFont="1" applyFill="1" applyBorder="1" applyAlignment="1">
      <alignment horizontal="right" vertical="top" wrapText="1"/>
    </xf>
    <xf numFmtId="1" fontId="49" fillId="11" borderId="2" xfId="7" applyNumberFormat="1" applyFont="1" applyFill="1" applyBorder="1" applyAlignment="1">
      <alignment horizontal="right" vertical="top" wrapText="1"/>
    </xf>
    <xf numFmtId="0" fontId="49" fillId="4" borderId="2" xfId="7" applyNumberFormat="1" applyFont="1" applyFill="1" applyBorder="1" applyAlignment="1">
      <alignment horizontal="left" vertical="top" wrapText="1"/>
    </xf>
    <xf numFmtId="3" fontId="49" fillId="4" borderId="2" xfId="7" applyNumberFormat="1" applyFont="1" applyFill="1" applyBorder="1" applyAlignment="1">
      <alignment horizontal="right" vertical="top" wrapText="1"/>
    </xf>
    <xf numFmtId="4" fontId="49" fillId="4" borderId="2" xfId="7" applyNumberFormat="1" applyFont="1" applyFill="1" applyBorder="1" applyAlignment="1">
      <alignment horizontal="right" vertical="top" wrapText="1"/>
    </xf>
    <xf numFmtId="0" fontId="9" fillId="0" borderId="2" xfId="1" applyFont="1" applyBorder="1" applyAlignment="1">
      <alignment horizontal="center" vertical="center"/>
    </xf>
    <xf numFmtId="4" fontId="50" fillId="0" borderId="2" xfId="0" applyNumberFormat="1" applyFont="1" applyBorder="1"/>
    <xf numFmtId="3" fontId="10" fillId="16" borderId="2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0" fillId="16" borderId="2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right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38" fillId="0" borderId="0" xfId="1" applyFont="1" applyBorder="1" applyAlignment="1">
      <alignment horizontal="right" wrapText="1"/>
    </xf>
    <xf numFmtId="0" fontId="46" fillId="0" borderId="4" xfId="3" applyFont="1" applyBorder="1" applyAlignment="1">
      <alignment horizontal="center" vertical="center" wrapText="1"/>
    </xf>
    <xf numFmtId="0" fontId="13" fillId="6" borderId="0" xfId="3" applyNumberFormat="1" applyFont="1" applyFill="1" applyBorder="1" applyAlignment="1">
      <alignment horizontal="left" vertical="top" wrapText="1"/>
    </xf>
    <xf numFmtId="0" fontId="46" fillId="0" borderId="0" xfId="3" applyFont="1" applyBorder="1" applyAlignment="1">
      <alignment horizontal="center" vertical="center" wrapText="1"/>
    </xf>
    <xf numFmtId="0" fontId="34" fillId="6" borderId="2" xfId="3" applyNumberFormat="1" applyFont="1" applyFill="1" applyBorder="1" applyAlignment="1">
      <alignment horizontal="center" vertical="center" wrapText="1"/>
    </xf>
    <xf numFmtId="0" fontId="41" fillId="0" borderId="6" xfId="1" applyFont="1" applyBorder="1" applyAlignment="1">
      <alignment horizontal="center" vertical="center" wrapText="1"/>
    </xf>
    <xf numFmtId="0" fontId="41" fillId="0" borderId="7" xfId="1" applyFont="1" applyBorder="1" applyAlignment="1">
      <alignment horizontal="center" vertical="center" wrapText="1"/>
    </xf>
    <xf numFmtId="4" fontId="41" fillId="0" borderId="6" xfId="1" applyNumberFormat="1" applyFont="1" applyBorder="1" applyAlignment="1">
      <alignment horizontal="center" vertical="center" wrapText="1"/>
    </xf>
    <xf numFmtId="4" fontId="41" fillId="0" borderId="7" xfId="1" applyNumberFormat="1" applyFont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/>
    </xf>
    <xf numFmtId="0" fontId="12" fillId="15" borderId="12" xfId="0" applyFont="1" applyFill="1" applyBorder="1" applyAlignment="1">
      <alignment horizontal="center" vertical="center"/>
    </xf>
    <xf numFmtId="0" fontId="12" fillId="15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/>
    <xf numFmtId="0" fontId="58" fillId="0" borderId="4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6" fillId="0" borderId="0" xfId="1" applyFont="1" applyBorder="1" applyAlignment="1">
      <alignment horizontal="right" wrapText="1"/>
    </xf>
    <xf numFmtId="0" fontId="0" fillId="0" borderId="4" xfId="0" applyNumberFormat="1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33" fillId="0" borderId="9" xfId="0" applyNumberFormat="1" applyFont="1" applyBorder="1" applyAlignment="1">
      <alignment horizontal="left" wrapText="1"/>
    </xf>
    <xf numFmtId="0" fontId="33" fillId="0" borderId="0" xfId="0" applyNumberFormat="1" applyFont="1" applyAlignment="1">
      <alignment horizontal="center" vertical="center" wrapText="1"/>
    </xf>
    <xf numFmtId="0" fontId="36" fillId="0" borderId="8" xfId="0" applyNumberFormat="1" applyFont="1" applyBorder="1" applyAlignment="1">
      <alignment horizontal="center" vertical="center" wrapText="1"/>
    </xf>
    <xf numFmtId="0" fontId="36" fillId="0" borderId="10" xfId="0" applyNumberFormat="1" applyFont="1" applyBorder="1" applyAlignment="1">
      <alignment horizontal="center" vertical="center" wrapText="1"/>
    </xf>
    <xf numFmtId="0" fontId="38" fillId="0" borderId="8" xfId="0" applyNumberFormat="1" applyFont="1" applyBorder="1" applyAlignment="1">
      <alignment horizontal="center" vertical="center" wrapText="1"/>
    </xf>
    <xf numFmtId="0" fontId="38" fillId="0" borderId="10" xfId="0" applyNumberFormat="1" applyFont="1" applyBorder="1" applyAlignment="1">
      <alignment horizontal="center" vertical="center" wrapText="1"/>
    </xf>
    <xf numFmtId="0" fontId="36" fillId="0" borderId="9" xfId="0" applyNumberFormat="1" applyFont="1" applyBorder="1" applyAlignment="1">
      <alignment horizontal="center" vertical="center" wrapText="1"/>
    </xf>
    <xf numFmtId="0" fontId="39" fillId="10" borderId="8" xfId="0" applyNumberFormat="1" applyFont="1" applyFill="1" applyBorder="1" applyAlignment="1">
      <alignment horizontal="center" vertical="center" wrapText="1"/>
    </xf>
    <xf numFmtId="0" fontId="39" fillId="10" borderId="10" xfId="0" applyNumberFormat="1" applyFont="1" applyFill="1" applyBorder="1" applyAlignment="1">
      <alignment horizontal="center" vertical="center" wrapText="1"/>
    </xf>
    <xf numFmtId="0" fontId="39" fillId="9" borderId="8" xfId="0" applyNumberFormat="1" applyFont="1" applyFill="1" applyBorder="1" applyAlignment="1">
      <alignment horizontal="center" vertical="center" wrapText="1"/>
    </xf>
    <xf numFmtId="0" fontId="39" fillId="9" borderId="10" xfId="0" applyNumberFormat="1" applyFont="1" applyFill="1" applyBorder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 wrapText="1"/>
    </xf>
    <xf numFmtId="0" fontId="28" fillId="0" borderId="8" xfId="0" applyNumberFormat="1" applyFont="1" applyBorder="1" applyAlignment="1">
      <alignment horizontal="center" vertical="center" wrapText="1"/>
    </xf>
    <xf numFmtId="0" fontId="28" fillId="0" borderId="10" xfId="0" applyNumberFormat="1" applyFont="1" applyBorder="1" applyAlignment="1">
      <alignment horizontal="center" vertical="center" wrapText="1"/>
    </xf>
    <xf numFmtId="0" fontId="30" fillId="9" borderId="9" xfId="0" applyNumberFormat="1" applyFont="1" applyFill="1" applyBorder="1" applyAlignment="1">
      <alignment horizontal="center" vertical="center" wrapText="1"/>
    </xf>
    <xf numFmtId="0" fontId="31" fillId="9" borderId="8" xfId="0" applyNumberFormat="1" applyFont="1" applyFill="1" applyBorder="1" applyAlignment="1">
      <alignment horizontal="center" vertical="center" wrapText="1"/>
    </xf>
    <xf numFmtId="0" fontId="31" fillId="9" borderId="10" xfId="0" applyNumberFormat="1" applyFont="1" applyFill="1" applyBorder="1" applyAlignment="1">
      <alignment horizontal="center" vertical="center" wrapText="1"/>
    </xf>
    <xf numFmtId="0" fontId="30" fillId="7" borderId="9" xfId="0" applyNumberFormat="1" applyFont="1" applyFill="1" applyBorder="1" applyAlignment="1">
      <alignment horizontal="center" vertical="center" wrapText="1"/>
    </xf>
    <xf numFmtId="0" fontId="31" fillId="7" borderId="8" xfId="0" applyNumberFormat="1" applyFont="1" applyFill="1" applyBorder="1" applyAlignment="1">
      <alignment horizontal="center" vertical="center" wrapText="1"/>
    </xf>
    <xf numFmtId="0" fontId="31" fillId="7" borderId="10" xfId="0" applyNumberFormat="1" applyFont="1" applyFill="1" applyBorder="1" applyAlignment="1">
      <alignment horizontal="center" vertical="center" wrapText="1"/>
    </xf>
    <xf numFmtId="0" fontId="30" fillId="10" borderId="9" xfId="0" applyNumberFormat="1" applyFont="1" applyFill="1" applyBorder="1" applyAlignment="1">
      <alignment horizontal="center" vertical="center" wrapText="1"/>
    </xf>
    <xf numFmtId="0" fontId="31" fillId="10" borderId="8" xfId="0" applyNumberFormat="1" applyFont="1" applyFill="1" applyBorder="1" applyAlignment="1">
      <alignment horizontal="center" vertical="center" wrapText="1"/>
    </xf>
    <xf numFmtId="0" fontId="31" fillId="10" borderId="10" xfId="0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5" fillId="7" borderId="2" xfId="4" applyNumberFormat="1" applyFont="1" applyFill="1" applyBorder="1" applyAlignment="1">
      <alignment horizontal="center" vertical="center" wrapText="1"/>
    </xf>
    <xf numFmtId="0" fontId="36" fillId="8" borderId="2" xfId="0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16" fillId="6" borderId="4" xfId="0" applyFont="1" applyFill="1" applyBorder="1" applyAlignment="1">
      <alignment horizontal="left" vertical="center" wrapText="1"/>
    </xf>
    <xf numFmtId="0" fontId="35" fillId="7" borderId="2" xfId="4" applyNumberFormat="1" applyFont="1" applyFill="1" applyBorder="1" applyAlignment="1">
      <alignment horizontal="left" vertical="center" wrapText="1"/>
    </xf>
    <xf numFmtId="3" fontId="35" fillId="7" borderId="6" xfId="4" applyNumberFormat="1" applyFont="1" applyFill="1" applyBorder="1" applyAlignment="1">
      <alignment horizontal="center" vertical="center" wrapText="1"/>
    </xf>
    <xf numFmtId="3" fontId="35" fillId="7" borderId="7" xfId="4" applyNumberFormat="1" applyFont="1" applyFill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36" fillId="7" borderId="7" xfId="0" applyFont="1" applyFill="1" applyBorder="1" applyAlignment="1">
      <alignment horizontal="center" vertical="center" wrapText="1"/>
    </xf>
    <xf numFmtId="164" fontId="36" fillId="7" borderId="6" xfId="0" applyNumberFormat="1" applyFont="1" applyFill="1" applyBorder="1" applyAlignment="1">
      <alignment horizontal="center" vertical="center" wrapText="1"/>
    </xf>
    <xf numFmtId="164" fontId="36" fillId="7" borderId="7" xfId="0" applyNumberFormat="1" applyFont="1" applyFill="1" applyBorder="1" applyAlignment="1">
      <alignment horizontal="center" vertical="center" wrapText="1"/>
    </xf>
    <xf numFmtId="164" fontId="36" fillId="7" borderId="6" xfId="4" applyNumberFormat="1" applyFont="1" applyFill="1" applyBorder="1" applyAlignment="1">
      <alignment horizontal="center" vertical="center" wrapText="1"/>
    </xf>
    <xf numFmtId="164" fontId="36" fillId="7" borderId="7" xfId="4" applyNumberFormat="1" applyFont="1" applyFill="1" applyBorder="1" applyAlignment="1">
      <alignment horizontal="center" vertical="center" wrapText="1"/>
    </xf>
    <xf numFmtId="164" fontId="35" fillId="7" borderId="2" xfId="4" applyNumberFormat="1" applyFont="1" applyFill="1" applyBorder="1" applyAlignment="1">
      <alignment horizontal="center" vertical="center" wrapText="1"/>
    </xf>
    <xf numFmtId="0" fontId="35" fillId="7" borderId="1" xfId="4" applyNumberFormat="1" applyFont="1" applyFill="1" applyBorder="1" applyAlignment="1">
      <alignment horizontal="left" vertical="center" wrapText="1"/>
    </xf>
    <xf numFmtId="0" fontId="35" fillId="7" borderId="3" xfId="4" applyNumberFormat="1" applyFont="1" applyFill="1" applyBorder="1" applyAlignment="1">
      <alignment horizontal="left" vertical="center" wrapText="1"/>
    </xf>
    <xf numFmtId="0" fontId="35" fillId="7" borderId="1" xfId="4" applyNumberFormat="1" applyFont="1" applyFill="1" applyBorder="1" applyAlignment="1">
      <alignment horizontal="center" vertical="center" wrapText="1"/>
    </xf>
    <xf numFmtId="0" fontId="35" fillId="7" borderId="3" xfId="4" applyNumberFormat="1" applyFont="1" applyFill="1" applyBorder="1" applyAlignment="1">
      <alignment horizontal="center" vertical="center" wrapText="1"/>
    </xf>
    <xf numFmtId="164" fontId="35" fillId="7" borderId="6" xfId="4" applyNumberFormat="1" applyFont="1" applyFill="1" applyBorder="1" applyAlignment="1">
      <alignment horizontal="center" vertical="center" wrapText="1"/>
    </xf>
    <xf numFmtId="164" fontId="35" fillId="7" borderId="7" xfId="4" applyNumberFormat="1" applyFont="1" applyFill="1" applyBorder="1" applyAlignment="1">
      <alignment horizontal="center" vertical="center" wrapText="1"/>
    </xf>
    <xf numFmtId="1" fontId="19" fillId="7" borderId="6" xfId="4" applyNumberFormat="1" applyFont="1" applyFill="1" applyBorder="1" applyAlignment="1">
      <alignment horizontal="center" vertical="center" wrapText="1"/>
    </xf>
    <xf numFmtId="1" fontId="19" fillId="7" borderId="7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horizontal="left" wrapText="1"/>
    </xf>
    <xf numFmtId="0" fontId="19" fillId="7" borderId="2" xfId="4" applyNumberFormat="1" applyFont="1" applyFill="1" applyBorder="1" applyAlignment="1">
      <alignment horizontal="left" vertical="center" wrapText="1"/>
    </xf>
    <xf numFmtId="0" fontId="19" fillId="7" borderId="2" xfId="4" applyNumberFormat="1" applyFont="1" applyFill="1" applyBorder="1" applyAlignment="1">
      <alignment horizontal="center" vertical="center" wrapText="1"/>
    </xf>
    <xf numFmtId="3" fontId="19" fillId="7" borderId="6" xfId="4" applyNumberFormat="1" applyFont="1" applyFill="1" applyBorder="1" applyAlignment="1">
      <alignment horizontal="center" vertical="center" wrapText="1"/>
    </xf>
    <xf numFmtId="3" fontId="19" fillId="7" borderId="7" xfId="4" applyNumberFormat="1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164" fontId="16" fillId="7" borderId="6" xfId="0" applyNumberFormat="1" applyFont="1" applyFill="1" applyBorder="1" applyAlignment="1">
      <alignment horizontal="center" vertical="center" wrapText="1"/>
    </xf>
    <xf numFmtId="164" fontId="16" fillId="7" borderId="7" xfId="0" applyNumberFormat="1" applyFont="1" applyFill="1" applyBorder="1" applyAlignment="1">
      <alignment horizontal="center" vertical="center" wrapText="1"/>
    </xf>
    <xf numFmtId="164" fontId="16" fillId="7" borderId="6" xfId="4" applyNumberFormat="1" applyFont="1" applyFill="1" applyBorder="1" applyAlignment="1">
      <alignment horizontal="center" vertical="center" wrapText="1"/>
    </xf>
    <xf numFmtId="164" fontId="16" fillId="7" borderId="7" xfId="4" applyNumberFormat="1" applyFont="1" applyFill="1" applyBorder="1" applyAlignment="1">
      <alignment horizontal="center" vertical="center" wrapText="1"/>
    </xf>
    <xf numFmtId="164" fontId="19" fillId="7" borderId="2" xfId="4" applyNumberFormat="1" applyFont="1" applyFill="1" applyBorder="1" applyAlignment="1">
      <alignment horizontal="center" vertical="center" wrapText="1"/>
    </xf>
    <xf numFmtId="1" fontId="35" fillId="7" borderId="6" xfId="4" applyNumberFormat="1" applyFont="1" applyFill="1" applyBorder="1" applyAlignment="1">
      <alignment horizontal="center" vertical="center" wrapText="1"/>
    </xf>
    <xf numFmtId="1" fontId="35" fillId="7" borderId="7" xfId="4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6"/>
    <cellStyle name="Обычный 2 2" xfId="1"/>
    <cellStyle name="Обычный 2 3" xfId="3"/>
    <cellStyle name="Обычный_Лист3" xfId="4"/>
    <cellStyle name="Обычный_прил 3" xfId="5"/>
    <cellStyle name="Обычный_прил 4.1" xfId="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view="pageBreakPreview" zoomScale="112" zoomScaleNormal="100" zoomScaleSheetLayoutView="112" workbookViewId="0">
      <selection activeCell="I39" sqref="I39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hidden="1" customWidth="1"/>
    <col min="6" max="6" width="17" customWidth="1"/>
    <col min="252" max="252" width="39.140625" customWidth="1"/>
    <col min="253" max="253" width="13.85546875" customWidth="1"/>
    <col min="254" max="254" width="19" customWidth="1"/>
    <col min="508" max="508" width="39.140625" customWidth="1"/>
    <col min="509" max="509" width="13.85546875" customWidth="1"/>
    <col min="510" max="510" width="19" customWidth="1"/>
    <col min="764" max="764" width="39.140625" customWidth="1"/>
    <col min="765" max="765" width="13.85546875" customWidth="1"/>
    <col min="766" max="766" width="19" customWidth="1"/>
    <col min="1020" max="1020" width="39.140625" customWidth="1"/>
    <col min="1021" max="1021" width="13.85546875" customWidth="1"/>
    <col min="1022" max="1022" width="19" customWidth="1"/>
    <col min="1276" max="1276" width="39.140625" customWidth="1"/>
    <col min="1277" max="1277" width="13.85546875" customWidth="1"/>
    <col min="1278" max="1278" width="19" customWidth="1"/>
    <col min="1532" max="1532" width="39.140625" customWidth="1"/>
    <col min="1533" max="1533" width="13.85546875" customWidth="1"/>
    <col min="1534" max="1534" width="19" customWidth="1"/>
    <col min="1788" max="1788" width="39.140625" customWidth="1"/>
    <col min="1789" max="1789" width="13.85546875" customWidth="1"/>
    <col min="1790" max="1790" width="19" customWidth="1"/>
    <col min="2044" max="2044" width="39.140625" customWidth="1"/>
    <col min="2045" max="2045" width="13.85546875" customWidth="1"/>
    <col min="2046" max="2046" width="19" customWidth="1"/>
    <col min="2300" max="2300" width="39.140625" customWidth="1"/>
    <col min="2301" max="2301" width="13.85546875" customWidth="1"/>
    <col min="2302" max="2302" width="19" customWidth="1"/>
    <col min="2556" max="2556" width="39.140625" customWidth="1"/>
    <col min="2557" max="2557" width="13.85546875" customWidth="1"/>
    <col min="2558" max="2558" width="19" customWidth="1"/>
    <col min="2812" max="2812" width="39.140625" customWidth="1"/>
    <col min="2813" max="2813" width="13.85546875" customWidth="1"/>
    <col min="2814" max="2814" width="19" customWidth="1"/>
    <col min="3068" max="3068" width="39.140625" customWidth="1"/>
    <col min="3069" max="3069" width="13.85546875" customWidth="1"/>
    <col min="3070" max="3070" width="19" customWidth="1"/>
    <col min="3324" max="3324" width="39.140625" customWidth="1"/>
    <col min="3325" max="3325" width="13.85546875" customWidth="1"/>
    <col min="3326" max="3326" width="19" customWidth="1"/>
    <col min="3580" max="3580" width="39.140625" customWidth="1"/>
    <col min="3581" max="3581" width="13.85546875" customWidth="1"/>
    <col min="3582" max="3582" width="19" customWidth="1"/>
    <col min="3836" max="3836" width="39.140625" customWidth="1"/>
    <col min="3837" max="3837" width="13.85546875" customWidth="1"/>
    <col min="3838" max="3838" width="19" customWidth="1"/>
    <col min="4092" max="4092" width="39.140625" customWidth="1"/>
    <col min="4093" max="4093" width="13.85546875" customWidth="1"/>
    <col min="4094" max="4094" width="19" customWidth="1"/>
    <col min="4348" max="4348" width="39.140625" customWidth="1"/>
    <col min="4349" max="4349" width="13.85546875" customWidth="1"/>
    <col min="4350" max="4350" width="19" customWidth="1"/>
    <col min="4604" max="4604" width="39.140625" customWidth="1"/>
    <col min="4605" max="4605" width="13.85546875" customWidth="1"/>
    <col min="4606" max="4606" width="19" customWidth="1"/>
    <col min="4860" max="4860" width="39.140625" customWidth="1"/>
    <col min="4861" max="4861" width="13.85546875" customWidth="1"/>
    <col min="4862" max="4862" width="19" customWidth="1"/>
    <col min="5116" max="5116" width="39.140625" customWidth="1"/>
    <col min="5117" max="5117" width="13.85546875" customWidth="1"/>
    <col min="5118" max="5118" width="19" customWidth="1"/>
    <col min="5372" max="5372" width="39.140625" customWidth="1"/>
    <col min="5373" max="5373" width="13.85546875" customWidth="1"/>
    <col min="5374" max="5374" width="19" customWidth="1"/>
    <col min="5628" max="5628" width="39.140625" customWidth="1"/>
    <col min="5629" max="5629" width="13.85546875" customWidth="1"/>
    <col min="5630" max="5630" width="19" customWidth="1"/>
    <col min="5884" max="5884" width="39.140625" customWidth="1"/>
    <col min="5885" max="5885" width="13.85546875" customWidth="1"/>
    <col min="5886" max="5886" width="19" customWidth="1"/>
    <col min="6140" max="6140" width="39.140625" customWidth="1"/>
    <col min="6141" max="6141" width="13.85546875" customWidth="1"/>
    <col min="6142" max="6142" width="19" customWidth="1"/>
    <col min="6396" max="6396" width="39.140625" customWidth="1"/>
    <col min="6397" max="6397" width="13.85546875" customWidth="1"/>
    <col min="6398" max="6398" width="19" customWidth="1"/>
    <col min="6652" max="6652" width="39.140625" customWidth="1"/>
    <col min="6653" max="6653" width="13.85546875" customWidth="1"/>
    <col min="6654" max="6654" width="19" customWidth="1"/>
    <col min="6908" max="6908" width="39.140625" customWidth="1"/>
    <col min="6909" max="6909" width="13.85546875" customWidth="1"/>
    <col min="6910" max="6910" width="19" customWidth="1"/>
    <col min="7164" max="7164" width="39.140625" customWidth="1"/>
    <col min="7165" max="7165" width="13.85546875" customWidth="1"/>
    <col min="7166" max="7166" width="19" customWidth="1"/>
    <col min="7420" max="7420" width="39.140625" customWidth="1"/>
    <col min="7421" max="7421" width="13.85546875" customWidth="1"/>
    <col min="7422" max="7422" width="19" customWidth="1"/>
    <col min="7676" max="7676" width="39.140625" customWidth="1"/>
    <col min="7677" max="7677" width="13.85546875" customWidth="1"/>
    <col min="7678" max="7678" width="19" customWidth="1"/>
    <col min="7932" max="7932" width="39.140625" customWidth="1"/>
    <col min="7933" max="7933" width="13.85546875" customWidth="1"/>
    <col min="7934" max="7934" width="19" customWidth="1"/>
    <col min="8188" max="8188" width="39.140625" customWidth="1"/>
    <col min="8189" max="8189" width="13.85546875" customWidth="1"/>
    <col min="8190" max="8190" width="19" customWidth="1"/>
    <col min="8444" max="8444" width="39.140625" customWidth="1"/>
    <col min="8445" max="8445" width="13.85546875" customWidth="1"/>
    <col min="8446" max="8446" width="19" customWidth="1"/>
    <col min="8700" max="8700" width="39.140625" customWidth="1"/>
    <col min="8701" max="8701" width="13.85546875" customWidth="1"/>
    <col min="8702" max="8702" width="19" customWidth="1"/>
    <col min="8956" max="8956" width="39.140625" customWidth="1"/>
    <col min="8957" max="8957" width="13.85546875" customWidth="1"/>
    <col min="8958" max="8958" width="19" customWidth="1"/>
    <col min="9212" max="9212" width="39.140625" customWidth="1"/>
    <col min="9213" max="9213" width="13.85546875" customWidth="1"/>
    <col min="9214" max="9214" width="19" customWidth="1"/>
    <col min="9468" max="9468" width="39.140625" customWidth="1"/>
    <col min="9469" max="9469" width="13.85546875" customWidth="1"/>
    <col min="9470" max="9470" width="19" customWidth="1"/>
    <col min="9724" max="9724" width="39.140625" customWidth="1"/>
    <col min="9725" max="9725" width="13.85546875" customWidth="1"/>
    <col min="9726" max="9726" width="19" customWidth="1"/>
    <col min="9980" max="9980" width="39.140625" customWidth="1"/>
    <col min="9981" max="9981" width="13.85546875" customWidth="1"/>
    <col min="9982" max="9982" width="19" customWidth="1"/>
    <col min="10236" max="10236" width="39.140625" customWidth="1"/>
    <col min="10237" max="10237" width="13.85546875" customWidth="1"/>
    <col min="10238" max="10238" width="19" customWidth="1"/>
    <col min="10492" max="10492" width="39.140625" customWidth="1"/>
    <col min="10493" max="10493" width="13.85546875" customWidth="1"/>
    <col min="10494" max="10494" width="19" customWidth="1"/>
    <col min="10748" max="10748" width="39.140625" customWidth="1"/>
    <col min="10749" max="10749" width="13.85546875" customWidth="1"/>
    <col min="10750" max="10750" width="19" customWidth="1"/>
    <col min="11004" max="11004" width="39.140625" customWidth="1"/>
    <col min="11005" max="11005" width="13.85546875" customWidth="1"/>
    <col min="11006" max="11006" width="19" customWidth="1"/>
    <col min="11260" max="11260" width="39.140625" customWidth="1"/>
    <col min="11261" max="11261" width="13.85546875" customWidth="1"/>
    <col min="11262" max="11262" width="19" customWidth="1"/>
    <col min="11516" max="11516" width="39.140625" customWidth="1"/>
    <col min="11517" max="11517" width="13.85546875" customWidth="1"/>
    <col min="11518" max="11518" width="19" customWidth="1"/>
    <col min="11772" max="11772" width="39.140625" customWidth="1"/>
    <col min="11773" max="11773" width="13.85546875" customWidth="1"/>
    <col min="11774" max="11774" width="19" customWidth="1"/>
    <col min="12028" max="12028" width="39.140625" customWidth="1"/>
    <col min="12029" max="12029" width="13.85546875" customWidth="1"/>
    <col min="12030" max="12030" width="19" customWidth="1"/>
    <col min="12284" max="12284" width="39.140625" customWidth="1"/>
    <col min="12285" max="12285" width="13.85546875" customWidth="1"/>
    <col min="12286" max="12286" width="19" customWidth="1"/>
    <col min="12540" max="12540" width="39.140625" customWidth="1"/>
    <col min="12541" max="12541" width="13.85546875" customWidth="1"/>
    <col min="12542" max="12542" width="19" customWidth="1"/>
    <col min="12796" max="12796" width="39.140625" customWidth="1"/>
    <col min="12797" max="12797" width="13.85546875" customWidth="1"/>
    <col min="12798" max="12798" width="19" customWidth="1"/>
    <col min="13052" max="13052" width="39.140625" customWidth="1"/>
    <col min="13053" max="13053" width="13.85546875" customWidth="1"/>
    <col min="13054" max="13054" width="19" customWidth="1"/>
    <col min="13308" max="13308" width="39.140625" customWidth="1"/>
    <col min="13309" max="13309" width="13.85546875" customWidth="1"/>
    <col min="13310" max="13310" width="19" customWidth="1"/>
    <col min="13564" max="13564" width="39.140625" customWidth="1"/>
    <col min="13565" max="13565" width="13.85546875" customWidth="1"/>
    <col min="13566" max="13566" width="19" customWidth="1"/>
    <col min="13820" max="13820" width="39.140625" customWidth="1"/>
    <col min="13821" max="13821" width="13.85546875" customWidth="1"/>
    <col min="13822" max="13822" width="19" customWidth="1"/>
    <col min="14076" max="14076" width="39.140625" customWidth="1"/>
    <col min="14077" max="14077" width="13.85546875" customWidth="1"/>
    <col min="14078" max="14078" width="19" customWidth="1"/>
    <col min="14332" max="14332" width="39.140625" customWidth="1"/>
    <col min="14333" max="14333" width="13.85546875" customWidth="1"/>
    <col min="14334" max="14334" width="19" customWidth="1"/>
    <col min="14588" max="14588" width="39.140625" customWidth="1"/>
    <col min="14589" max="14589" width="13.85546875" customWidth="1"/>
    <col min="14590" max="14590" width="19" customWidth="1"/>
    <col min="14844" max="14844" width="39.140625" customWidth="1"/>
    <col min="14845" max="14845" width="13.85546875" customWidth="1"/>
    <col min="14846" max="14846" width="19" customWidth="1"/>
    <col min="15100" max="15100" width="39.140625" customWidth="1"/>
    <col min="15101" max="15101" width="13.85546875" customWidth="1"/>
    <col min="15102" max="15102" width="19" customWidth="1"/>
    <col min="15356" max="15356" width="39.140625" customWidth="1"/>
    <col min="15357" max="15357" width="13.85546875" customWidth="1"/>
    <col min="15358" max="15358" width="19" customWidth="1"/>
    <col min="15612" max="15612" width="39.140625" customWidth="1"/>
    <col min="15613" max="15613" width="13.85546875" customWidth="1"/>
    <col min="15614" max="15614" width="19" customWidth="1"/>
    <col min="15868" max="15868" width="39.140625" customWidth="1"/>
    <col min="15869" max="15869" width="13.85546875" customWidth="1"/>
    <col min="15870" max="15870" width="19" customWidth="1"/>
    <col min="16124" max="16124" width="39.140625" customWidth="1"/>
    <col min="16125" max="16125" width="13.85546875" customWidth="1"/>
    <col min="16126" max="16126" width="19" customWidth="1"/>
  </cols>
  <sheetData>
    <row r="1" spans="1:4" ht="58.5" customHeight="1" x14ac:dyDescent="0.25">
      <c r="A1" s="9"/>
      <c r="B1" s="280" t="s">
        <v>276</v>
      </c>
      <c r="C1" s="280"/>
      <c r="D1" s="280"/>
    </row>
    <row r="2" spans="1:4" ht="82.5" customHeight="1" x14ac:dyDescent="0.25">
      <c r="A2" s="281" t="s">
        <v>275</v>
      </c>
      <c r="B2" s="281"/>
      <c r="C2" s="281"/>
      <c r="D2" s="203"/>
    </row>
    <row r="3" spans="1:4" ht="23.25" customHeight="1" x14ac:dyDescent="0.25">
      <c r="A3" s="282"/>
      <c r="B3" s="282" t="s">
        <v>78</v>
      </c>
      <c r="C3" s="282"/>
    </row>
    <row r="4" spans="1:4" x14ac:dyDescent="0.25">
      <c r="A4" s="282"/>
      <c r="B4" s="152" t="s">
        <v>79</v>
      </c>
      <c r="C4" s="152" t="s">
        <v>80</v>
      </c>
    </row>
    <row r="5" spans="1:4" x14ac:dyDescent="0.25">
      <c r="A5" s="25" t="s">
        <v>82</v>
      </c>
      <c r="B5" s="26">
        <f>B6+B7+B8+B12</f>
        <v>120</v>
      </c>
      <c r="C5" s="27">
        <f>C6+C7+C8+C12</f>
        <v>10037253</v>
      </c>
    </row>
    <row r="6" spans="1:4" x14ac:dyDescent="0.25">
      <c r="A6" s="28" t="s">
        <v>88</v>
      </c>
      <c r="B6" s="29">
        <v>30</v>
      </c>
      <c r="C6" s="30">
        <v>3899889</v>
      </c>
    </row>
    <row r="7" spans="1:4" x14ac:dyDescent="0.25">
      <c r="A7" s="28" t="s">
        <v>93</v>
      </c>
      <c r="B7" s="29">
        <v>46</v>
      </c>
      <c r="C7" s="30">
        <v>3447706</v>
      </c>
    </row>
    <row r="8" spans="1:4" x14ac:dyDescent="0.25">
      <c r="A8" s="28" t="s">
        <v>94</v>
      </c>
      <c r="B8" s="29">
        <f>SUM(B9:B11)</f>
        <v>44</v>
      </c>
      <c r="C8" s="30">
        <f>SUM(C9:C11)</f>
        <v>2689658</v>
      </c>
    </row>
    <row r="9" spans="1:4" x14ac:dyDescent="0.25">
      <c r="A9" s="31" t="s">
        <v>90</v>
      </c>
      <c r="B9" s="31">
        <v>13</v>
      </c>
      <c r="C9" s="32">
        <v>782023</v>
      </c>
    </row>
    <row r="10" spans="1:4" x14ac:dyDescent="0.25">
      <c r="A10" s="31" t="s">
        <v>91</v>
      </c>
      <c r="B10" s="31">
        <v>13</v>
      </c>
      <c r="C10" s="32">
        <v>780939</v>
      </c>
    </row>
    <row r="11" spans="1:4" x14ac:dyDescent="0.25">
      <c r="A11" s="34" t="s">
        <v>89</v>
      </c>
      <c r="B11" s="31">
        <v>18</v>
      </c>
      <c r="C11" s="32">
        <v>1126696</v>
      </c>
    </row>
    <row r="12" spans="1:4" x14ac:dyDescent="0.25">
      <c r="A12" s="33" t="s">
        <v>95</v>
      </c>
      <c r="B12" s="29">
        <f>SUM(B13:B17)</f>
        <v>0</v>
      </c>
      <c r="C12" s="30">
        <f>SUM(C13:C17)</f>
        <v>0</v>
      </c>
    </row>
    <row r="13" spans="1:4" x14ac:dyDescent="0.25">
      <c r="A13" s="34" t="s">
        <v>90</v>
      </c>
      <c r="B13" s="31">
        <v>0</v>
      </c>
      <c r="C13" s="32">
        <v>0</v>
      </c>
    </row>
    <row r="14" spans="1:4" x14ac:dyDescent="0.25">
      <c r="A14" s="34" t="s">
        <v>91</v>
      </c>
      <c r="B14" s="31">
        <v>0</v>
      </c>
      <c r="C14" s="32">
        <v>0</v>
      </c>
    </row>
    <row r="15" spans="1:4" x14ac:dyDescent="0.25">
      <c r="A15" s="34" t="s">
        <v>92</v>
      </c>
      <c r="B15" s="31">
        <v>0</v>
      </c>
      <c r="C15" s="32">
        <v>0</v>
      </c>
    </row>
    <row r="16" spans="1:4" x14ac:dyDescent="0.25">
      <c r="A16" s="34" t="s">
        <v>9</v>
      </c>
      <c r="B16" s="31">
        <v>0</v>
      </c>
      <c r="C16" s="32">
        <v>0</v>
      </c>
    </row>
    <row r="17" spans="1:3" x14ac:dyDescent="0.25">
      <c r="A17" s="34" t="s">
        <v>89</v>
      </c>
      <c r="B17" s="31">
        <v>0</v>
      </c>
      <c r="C17" s="32">
        <v>0</v>
      </c>
    </row>
    <row r="18" spans="1:3" x14ac:dyDescent="0.25">
      <c r="A18" s="25" t="s">
        <v>262</v>
      </c>
      <c r="B18" s="148">
        <v>168</v>
      </c>
      <c r="C18" s="27">
        <v>15819535</v>
      </c>
    </row>
    <row r="19" spans="1:3" x14ac:dyDescent="0.25">
      <c r="A19" s="28" t="s">
        <v>88</v>
      </c>
      <c r="B19" s="149">
        <v>13</v>
      </c>
      <c r="C19" s="30">
        <v>938470</v>
      </c>
    </row>
    <row r="20" spans="1:3" x14ac:dyDescent="0.25">
      <c r="A20" s="28" t="s">
        <v>93</v>
      </c>
      <c r="B20" s="149">
        <v>55</v>
      </c>
      <c r="C20" s="30">
        <v>5642183</v>
      </c>
    </row>
    <row r="21" spans="1:3" x14ac:dyDescent="0.25">
      <c r="A21" s="28" t="s">
        <v>94</v>
      </c>
      <c r="B21" s="149">
        <v>66</v>
      </c>
      <c r="C21" s="30">
        <v>6784848</v>
      </c>
    </row>
    <row r="22" spans="1:3" x14ac:dyDescent="0.25">
      <c r="A22" s="34" t="s">
        <v>89</v>
      </c>
      <c r="B22" s="149">
        <v>24</v>
      </c>
      <c r="C22" s="30">
        <v>2853329</v>
      </c>
    </row>
    <row r="23" spans="1:3" x14ac:dyDescent="0.25">
      <c r="A23" s="34" t="s">
        <v>90</v>
      </c>
      <c r="B23" s="149">
        <v>10</v>
      </c>
      <c r="C23" s="30">
        <v>662218</v>
      </c>
    </row>
    <row r="24" spans="1:3" x14ac:dyDescent="0.25">
      <c r="A24" s="34" t="s">
        <v>91</v>
      </c>
      <c r="B24" s="149">
        <v>15</v>
      </c>
      <c r="C24" s="30">
        <v>1051758</v>
      </c>
    </row>
    <row r="25" spans="1:3" x14ac:dyDescent="0.25">
      <c r="A25" s="34" t="s">
        <v>9</v>
      </c>
      <c r="B25" s="149">
        <v>5</v>
      </c>
      <c r="C25" s="30">
        <v>556488</v>
      </c>
    </row>
    <row r="26" spans="1:3" x14ac:dyDescent="0.25">
      <c r="A26" s="34" t="s">
        <v>92</v>
      </c>
      <c r="B26" s="149">
        <v>12</v>
      </c>
      <c r="C26" s="30">
        <v>1661055</v>
      </c>
    </row>
    <row r="27" spans="1:3" x14ac:dyDescent="0.25">
      <c r="A27" s="33" t="s">
        <v>95</v>
      </c>
      <c r="B27" s="149">
        <v>34</v>
      </c>
      <c r="C27" s="30">
        <v>2454034</v>
      </c>
    </row>
    <row r="28" spans="1:3" x14ac:dyDescent="0.25">
      <c r="A28" s="34" t="s">
        <v>89</v>
      </c>
      <c r="B28" s="150">
        <v>7</v>
      </c>
      <c r="C28" s="32">
        <v>511231</v>
      </c>
    </row>
    <row r="29" spans="1:3" x14ac:dyDescent="0.25">
      <c r="A29" s="34" t="s">
        <v>90</v>
      </c>
      <c r="B29" s="150">
        <v>6</v>
      </c>
      <c r="C29" s="32">
        <v>438193</v>
      </c>
    </row>
    <row r="30" spans="1:3" x14ac:dyDescent="0.25">
      <c r="A30" s="34" t="s">
        <v>91</v>
      </c>
      <c r="B30" s="150">
        <v>7</v>
      </c>
      <c r="C30" s="32">
        <v>553335</v>
      </c>
    </row>
    <row r="31" spans="1:3" x14ac:dyDescent="0.25">
      <c r="A31" s="34" t="s">
        <v>9</v>
      </c>
      <c r="B31" s="150">
        <v>7</v>
      </c>
      <c r="C31" s="32">
        <v>505000</v>
      </c>
    </row>
    <row r="32" spans="1:3" x14ac:dyDescent="0.25">
      <c r="A32" s="34" t="s">
        <v>92</v>
      </c>
      <c r="B32" s="150">
        <v>7</v>
      </c>
      <c r="C32" s="32">
        <v>446275</v>
      </c>
    </row>
    <row r="33" spans="1:3" x14ac:dyDescent="0.25">
      <c r="A33" s="25" t="s">
        <v>263</v>
      </c>
      <c r="B33" s="148">
        <v>3036</v>
      </c>
      <c r="C33" s="27">
        <v>160516137</v>
      </c>
    </row>
    <row r="34" spans="1:3" x14ac:dyDescent="0.25">
      <c r="A34" s="28" t="s">
        <v>88</v>
      </c>
      <c r="B34" s="149">
        <v>620</v>
      </c>
      <c r="C34" s="30">
        <v>31486146</v>
      </c>
    </row>
    <row r="35" spans="1:3" x14ac:dyDescent="0.25">
      <c r="A35" s="34" t="s">
        <v>89</v>
      </c>
      <c r="B35" s="150">
        <v>244</v>
      </c>
      <c r="C35" s="32">
        <v>11519674</v>
      </c>
    </row>
    <row r="36" spans="1:3" x14ac:dyDescent="0.25">
      <c r="A36" s="34" t="s">
        <v>90</v>
      </c>
      <c r="B36" s="150">
        <v>117</v>
      </c>
      <c r="C36" s="32">
        <v>7062496</v>
      </c>
    </row>
    <row r="37" spans="1:3" x14ac:dyDescent="0.25">
      <c r="A37" s="34" t="s">
        <v>91</v>
      </c>
      <c r="B37" s="150">
        <v>64</v>
      </c>
      <c r="C37" s="32">
        <v>3053478</v>
      </c>
    </row>
    <row r="38" spans="1:3" x14ac:dyDescent="0.25">
      <c r="A38" s="34" t="s">
        <v>9</v>
      </c>
      <c r="B38" s="150">
        <v>54</v>
      </c>
      <c r="C38" s="32">
        <v>1994046</v>
      </c>
    </row>
    <row r="39" spans="1:3" x14ac:dyDescent="0.25">
      <c r="A39" s="34" t="s">
        <v>92</v>
      </c>
      <c r="B39" s="150">
        <v>141</v>
      </c>
      <c r="C39" s="32">
        <v>7856452</v>
      </c>
    </row>
    <row r="40" spans="1:3" x14ac:dyDescent="0.25">
      <c r="A40" s="28" t="s">
        <v>93</v>
      </c>
      <c r="B40" s="149">
        <v>829</v>
      </c>
      <c r="C40" s="30">
        <v>44425596</v>
      </c>
    </row>
    <row r="41" spans="1:3" x14ac:dyDescent="0.25">
      <c r="A41" s="34" t="s">
        <v>89</v>
      </c>
      <c r="B41" s="150">
        <v>364</v>
      </c>
      <c r="C41" s="32">
        <v>18897172</v>
      </c>
    </row>
    <row r="42" spans="1:3" x14ac:dyDescent="0.25">
      <c r="A42" s="34" t="s">
        <v>90</v>
      </c>
      <c r="B42" s="150">
        <v>137</v>
      </c>
      <c r="C42" s="32">
        <v>7479447</v>
      </c>
    </row>
    <row r="43" spans="1:3" x14ac:dyDescent="0.25">
      <c r="A43" s="34" t="s">
        <v>91</v>
      </c>
      <c r="B43" s="150">
        <v>99</v>
      </c>
      <c r="C43" s="32">
        <v>5490835</v>
      </c>
    </row>
    <row r="44" spans="1:3" x14ac:dyDescent="0.25">
      <c r="A44" s="34" t="s">
        <v>9</v>
      </c>
      <c r="B44" s="150">
        <v>62</v>
      </c>
      <c r="C44" s="32">
        <v>2750113</v>
      </c>
    </row>
    <row r="45" spans="1:3" x14ac:dyDescent="0.25">
      <c r="A45" s="34" t="s">
        <v>92</v>
      </c>
      <c r="B45" s="150">
        <v>167</v>
      </c>
      <c r="C45" s="32">
        <v>9808029</v>
      </c>
    </row>
    <row r="46" spans="1:3" x14ac:dyDescent="0.25">
      <c r="A46" s="28" t="s">
        <v>94</v>
      </c>
      <c r="B46" s="149">
        <v>786</v>
      </c>
      <c r="C46" s="30">
        <v>40131722</v>
      </c>
    </row>
    <row r="47" spans="1:3" x14ac:dyDescent="0.25">
      <c r="A47" s="34" t="s">
        <v>89</v>
      </c>
      <c r="B47" s="150">
        <v>340</v>
      </c>
      <c r="C47" s="32">
        <v>17374396</v>
      </c>
    </row>
    <row r="48" spans="1:3" x14ac:dyDescent="0.25">
      <c r="A48" s="34" t="s">
        <v>90</v>
      </c>
      <c r="B48" s="150">
        <v>137</v>
      </c>
      <c r="C48" s="32">
        <v>6957249</v>
      </c>
    </row>
    <row r="49" spans="1:3" x14ac:dyDescent="0.25">
      <c r="A49" s="34" t="s">
        <v>91</v>
      </c>
      <c r="B49" s="150">
        <v>86</v>
      </c>
      <c r="C49" s="32">
        <v>4390312</v>
      </c>
    </row>
    <row r="50" spans="1:3" x14ac:dyDescent="0.25">
      <c r="A50" s="34" t="s">
        <v>9</v>
      </c>
      <c r="B50" s="150">
        <v>50</v>
      </c>
      <c r="C50" s="32">
        <v>2531225</v>
      </c>
    </row>
    <row r="51" spans="1:3" x14ac:dyDescent="0.25">
      <c r="A51" s="34" t="s">
        <v>92</v>
      </c>
      <c r="B51" s="150">
        <v>173</v>
      </c>
      <c r="C51" s="32">
        <v>8878540</v>
      </c>
    </row>
    <row r="52" spans="1:3" x14ac:dyDescent="0.25">
      <c r="A52" s="33" t="s">
        <v>95</v>
      </c>
      <c r="B52" s="149">
        <v>801</v>
      </c>
      <c r="C52" s="30">
        <v>44472673</v>
      </c>
    </row>
    <row r="53" spans="1:3" x14ac:dyDescent="0.25">
      <c r="A53" s="34" t="s">
        <v>89</v>
      </c>
      <c r="B53" s="150">
        <v>348</v>
      </c>
      <c r="C53" s="32">
        <v>19253742</v>
      </c>
    </row>
    <row r="54" spans="1:3" x14ac:dyDescent="0.25">
      <c r="A54" s="34" t="s">
        <v>90</v>
      </c>
      <c r="B54" s="150">
        <v>138</v>
      </c>
      <c r="C54" s="32">
        <v>7709798</v>
      </c>
    </row>
    <row r="55" spans="1:3" x14ac:dyDescent="0.25">
      <c r="A55" s="34" t="s">
        <v>91</v>
      </c>
      <c r="B55" s="150">
        <v>88</v>
      </c>
      <c r="C55" s="32">
        <v>4865201</v>
      </c>
    </row>
    <row r="56" spans="1:3" x14ac:dyDescent="0.25">
      <c r="A56" s="34" t="s">
        <v>9</v>
      </c>
      <c r="B56" s="150">
        <v>50</v>
      </c>
      <c r="C56" s="32">
        <v>2805021</v>
      </c>
    </row>
    <row r="57" spans="1:3" x14ac:dyDescent="0.25">
      <c r="A57" s="34" t="s">
        <v>92</v>
      </c>
      <c r="B57" s="150">
        <v>177</v>
      </c>
      <c r="C57" s="32">
        <v>9838911</v>
      </c>
    </row>
  </sheetData>
  <mergeCells count="4">
    <mergeCell ref="B1:D1"/>
    <mergeCell ref="A2:C2"/>
    <mergeCell ref="A3:A4"/>
    <mergeCell ref="B3:C3"/>
  </mergeCells>
  <pageMargins left="0.7" right="0.7" top="0.75" bottom="0.75" header="0.3" footer="0.3"/>
  <pageSetup paperSize="9" scale="7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124" zoomScaleNormal="100" zoomScaleSheetLayoutView="124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I70" sqref="I70"/>
    </sheetView>
  </sheetViews>
  <sheetFormatPr defaultRowHeight="15" x14ac:dyDescent="0.25"/>
  <cols>
    <col min="1" max="1" width="7.5703125" style="1" customWidth="1"/>
    <col min="2" max="2" width="25.28515625" style="1" customWidth="1"/>
    <col min="3" max="3" width="10.7109375" style="1" customWidth="1"/>
    <col min="4" max="4" width="11" style="1" customWidth="1"/>
    <col min="5" max="5" width="10.140625" style="1" customWidth="1"/>
    <col min="6" max="6" width="9.7109375" style="1" customWidth="1"/>
    <col min="7" max="7" width="11.42578125" style="1" customWidth="1"/>
    <col min="8" max="8" width="11.140625" style="1" customWidth="1"/>
    <col min="9" max="9" width="13.28515625" style="1" customWidth="1"/>
    <col min="10" max="10" width="10.28515625" style="1" customWidth="1"/>
    <col min="11" max="11" width="10.85546875" style="1" customWidth="1"/>
    <col min="12" max="12" width="10.42578125" style="1" customWidth="1"/>
    <col min="13" max="13" width="9.5703125" style="1" customWidth="1"/>
    <col min="14" max="15" width="10.7109375" style="1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6" s="1" customFormat="1" ht="52.5" customHeight="1" x14ac:dyDescent="0.25">
      <c r="K1" s="317" t="s">
        <v>250</v>
      </c>
      <c r="L1" s="317"/>
      <c r="M1" s="317"/>
      <c r="N1" s="317"/>
      <c r="O1" s="317"/>
      <c r="P1" s="129"/>
    </row>
    <row r="2" spans="1:16" s="1" customFormat="1" ht="36.75" customHeight="1" x14ac:dyDescent="0.25">
      <c r="A2" s="326" t="s">
        <v>235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</row>
    <row r="3" spans="1:16" s="144" customFormat="1" ht="26.25" customHeight="1" x14ac:dyDescent="0.2">
      <c r="A3" s="327" t="s">
        <v>99</v>
      </c>
      <c r="B3" s="329" t="s">
        <v>164</v>
      </c>
      <c r="C3" s="331" t="s">
        <v>236</v>
      </c>
      <c r="D3" s="331"/>
      <c r="E3" s="331"/>
      <c r="F3" s="331"/>
      <c r="G3" s="331"/>
      <c r="H3" s="332" t="s">
        <v>166</v>
      </c>
      <c r="I3" s="334" t="s">
        <v>237</v>
      </c>
      <c r="J3" s="331" t="s">
        <v>238</v>
      </c>
      <c r="K3" s="331"/>
      <c r="L3" s="331"/>
      <c r="M3" s="331"/>
      <c r="N3" s="331"/>
      <c r="O3" s="332" t="s">
        <v>166</v>
      </c>
    </row>
    <row r="4" spans="1:16" s="144" customFormat="1" ht="87" customHeight="1" x14ac:dyDescent="0.2">
      <c r="A4" s="328"/>
      <c r="B4" s="330"/>
      <c r="C4" s="107" t="s">
        <v>169</v>
      </c>
      <c r="D4" s="107" t="s">
        <v>170</v>
      </c>
      <c r="E4" s="107" t="s">
        <v>171</v>
      </c>
      <c r="F4" s="107" t="s">
        <v>172</v>
      </c>
      <c r="G4" s="107" t="s">
        <v>239</v>
      </c>
      <c r="H4" s="333"/>
      <c r="I4" s="335"/>
      <c r="J4" s="107" t="s">
        <v>169</v>
      </c>
      <c r="K4" s="107" t="s">
        <v>170</v>
      </c>
      <c r="L4" s="107" t="s">
        <v>171</v>
      </c>
      <c r="M4" s="107" t="s">
        <v>172</v>
      </c>
      <c r="N4" s="107" t="s">
        <v>239</v>
      </c>
      <c r="O4" s="333"/>
    </row>
    <row r="5" spans="1:16" ht="26.25" x14ac:dyDescent="0.25">
      <c r="A5" s="108" t="s">
        <v>174</v>
      </c>
      <c r="B5" s="108" t="s">
        <v>11</v>
      </c>
      <c r="C5" s="109">
        <v>269825</v>
      </c>
      <c r="D5" s="109">
        <v>83506</v>
      </c>
      <c r="E5" s="109">
        <v>141587</v>
      </c>
      <c r="F5" s="109">
        <v>14958</v>
      </c>
      <c r="G5" s="109">
        <v>70647</v>
      </c>
      <c r="H5" s="112">
        <v>580523</v>
      </c>
      <c r="I5" s="116">
        <v>66.319999999999993</v>
      </c>
      <c r="J5" s="109">
        <v>178948</v>
      </c>
      <c r="K5" s="109">
        <v>55381</v>
      </c>
      <c r="L5" s="109">
        <v>93900</v>
      </c>
      <c r="M5" s="109">
        <v>9920</v>
      </c>
      <c r="N5" s="109">
        <v>46853</v>
      </c>
      <c r="O5" s="112">
        <v>385002</v>
      </c>
    </row>
    <row r="6" spans="1:16" ht="26.25" x14ac:dyDescent="0.25">
      <c r="A6" s="108" t="s">
        <v>175</v>
      </c>
      <c r="B6" s="108" t="s">
        <v>12</v>
      </c>
      <c r="C6" s="109">
        <v>76297</v>
      </c>
      <c r="D6" s="109">
        <v>22769</v>
      </c>
      <c r="E6" s="109">
        <v>15114</v>
      </c>
      <c r="F6" s="109">
        <v>26084</v>
      </c>
      <c r="G6" s="109">
        <v>32927</v>
      </c>
      <c r="H6" s="112">
        <v>173191</v>
      </c>
      <c r="I6" s="116">
        <v>65.760000000000005</v>
      </c>
      <c r="J6" s="109">
        <v>50173</v>
      </c>
      <c r="K6" s="109">
        <v>14973</v>
      </c>
      <c r="L6" s="109">
        <v>9939</v>
      </c>
      <c r="M6" s="109">
        <v>17153</v>
      </c>
      <c r="N6" s="109">
        <v>21653</v>
      </c>
      <c r="O6" s="112">
        <v>113891</v>
      </c>
    </row>
    <row r="7" spans="1:16" x14ac:dyDescent="0.25">
      <c r="A7" s="108" t="s">
        <v>176</v>
      </c>
      <c r="B7" s="108" t="s">
        <v>13</v>
      </c>
      <c r="C7" s="109">
        <v>1496122</v>
      </c>
      <c r="D7" s="109">
        <v>144788</v>
      </c>
      <c r="E7" s="109">
        <v>89232</v>
      </c>
      <c r="F7" s="109">
        <v>57906</v>
      </c>
      <c r="G7" s="109">
        <v>257902</v>
      </c>
      <c r="H7" s="112">
        <v>2045950</v>
      </c>
      <c r="I7" s="116">
        <v>83.36</v>
      </c>
      <c r="J7" s="109">
        <v>1247167</v>
      </c>
      <c r="K7" s="109">
        <v>120695</v>
      </c>
      <c r="L7" s="109">
        <v>74384</v>
      </c>
      <c r="M7" s="109">
        <v>48270</v>
      </c>
      <c r="N7" s="109">
        <v>214987</v>
      </c>
      <c r="O7" s="112">
        <v>1705503</v>
      </c>
    </row>
    <row r="8" spans="1:16" x14ac:dyDescent="0.25">
      <c r="A8" s="108" t="s">
        <v>177</v>
      </c>
      <c r="B8" s="108" t="s">
        <v>14</v>
      </c>
      <c r="C8" s="109">
        <v>1365059</v>
      </c>
      <c r="D8" s="109">
        <v>222381</v>
      </c>
      <c r="E8" s="109">
        <v>172628</v>
      </c>
      <c r="F8" s="109">
        <v>158733</v>
      </c>
      <c r="G8" s="109">
        <v>461286</v>
      </c>
      <c r="H8" s="112">
        <v>2380087</v>
      </c>
      <c r="I8" s="117">
        <v>82</v>
      </c>
      <c r="J8" s="109">
        <v>1119348</v>
      </c>
      <c r="K8" s="109">
        <v>182352</v>
      </c>
      <c r="L8" s="109">
        <v>141555</v>
      </c>
      <c r="M8" s="109">
        <v>130161</v>
      </c>
      <c r="N8" s="109">
        <v>378255</v>
      </c>
      <c r="O8" s="112">
        <v>1951671</v>
      </c>
    </row>
    <row r="9" spans="1:16" x14ac:dyDescent="0.25">
      <c r="A9" s="108" t="s">
        <v>178</v>
      </c>
      <c r="B9" s="108" t="s">
        <v>15</v>
      </c>
      <c r="C9" s="109">
        <v>2242721</v>
      </c>
      <c r="D9" s="109">
        <v>505670</v>
      </c>
      <c r="E9" s="109">
        <v>275665</v>
      </c>
      <c r="F9" s="109">
        <v>83229</v>
      </c>
      <c r="G9" s="109">
        <v>291037</v>
      </c>
      <c r="H9" s="112">
        <v>3398322</v>
      </c>
      <c r="I9" s="116">
        <v>88.23</v>
      </c>
      <c r="J9" s="109">
        <v>1978753</v>
      </c>
      <c r="K9" s="109">
        <v>446153</v>
      </c>
      <c r="L9" s="109">
        <v>243219</v>
      </c>
      <c r="M9" s="109">
        <v>73433</v>
      </c>
      <c r="N9" s="109">
        <v>256782</v>
      </c>
      <c r="O9" s="112">
        <v>2998340</v>
      </c>
    </row>
    <row r="10" spans="1:16" x14ac:dyDescent="0.25">
      <c r="A10" s="108" t="s">
        <v>179</v>
      </c>
      <c r="B10" s="108" t="s">
        <v>16</v>
      </c>
      <c r="C10" s="109">
        <v>1725600</v>
      </c>
      <c r="D10" s="109">
        <v>390505</v>
      </c>
      <c r="E10" s="109">
        <v>391685</v>
      </c>
      <c r="F10" s="109">
        <v>85845</v>
      </c>
      <c r="G10" s="109">
        <v>524271</v>
      </c>
      <c r="H10" s="112">
        <v>3117906</v>
      </c>
      <c r="I10" s="116">
        <v>63.75</v>
      </c>
      <c r="J10" s="109">
        <v>1100070</v>
      </c>
      <c r="K10" s="109">
        <v>248947</v>
      </c>
      <c r="L10" s="109">
        <v>249699</v>
      </c>
      <c r="M10" s="109">
        <v>54726</v>
      </c>
      <c r="N10" s="109">
        <v>334223</v>
      </c>
      <c r="O10" s="112">
        <v>1987665</v>
      </c>
    </row>
    <row r="11" spans="1:16" x14ac:dyDescent="0.25">
      <c r="A11" s="108" t="s">
        <v>180</v>
      </c>
      <c r="B11" s="108" t="s">
        <v>17</v>
      </c>
      <c r="C11" s="109">
        <v>1644722</v>
      </c>
      <c r="D11" s="109">
        <v>400525</v>
      </c>
      <c r="E11" s="109">
        <v>188472</v>
      </c>
      <c r="F11" s="109">
        <v>96594</v>
      </c>
      <c r="G11" s="109">
        <v>326232</v>
      </c>
      <c r="H11" s="112">
        <v>2656545</v>
      </c>
      <c r="I11" s="116">
        <v>97.03</v>
      </c>
      <c r="J11" s="109">
        <v>1595874</v>
      </c>
      <c r="K11" s="109">
        <v>388629</v>
      </c>
      <c r="L11" s="109">
        <v>182874</v>
      </c>
      <c r="M11" s="109">
        <v>93725</v>
      </c>
      <c r="N11" s="109">
        <v>316543</v>
      </c>
      <c r="O11" s="112">
        <v>2577645</v>
      </c>
    </row>
    <row r="12" spans="1:16" ht="26.25" x14ac:dyDescent="0.25">
      <c r="A12" s="108" t="s">
        <v>181</v>
      </c>
      <c r="B12" s="108" t="s">
        <v>18</v>
      </c>
      <c r="C12" s="109">
        <v>1690918</v>
      </c>
      <c r="D12" s="109">
        <v>1226781</v>
      </c>
      <c r="E12" s="109">
        <v>474277</v>
      </c>
      <c r="F12" s="109">
        <v>118914</v>
      </c>
      <c r="G12" s="109">
        <v>425384</v>
      </c>
      <c r="H12" s="112">
        <v>3936274</v>
      </c>
      <c r="I12" s="116">
        <v>81.17</v>
      </c>
      <c r="J12" s="109">
        <v>1372518</v>
      </c>
      <c r="K12" s="109">
        <v>995778</v>
      </c>
      <c r="L12" s="109">
        <v>384971</v>
      </c>
      <c r="M12" s="109">
        <v>96522</v>
      </c>
      <c r="N12" s="109">
        <v>345284</v>
      </c>
      <c r="O12" s="112">
        <v>3195073</v>
      </c>
    </row>
    <row r="13" spans="1:16" x14ac:dyDescent="0.25">
      <c r="A13" s="108" t="s">
        <v>182</v>
      </c>
      <c r="B13" s="108" t="s">
        <v>20</v>
      </c>
      <c r="C13" s="109">
        <v>103460</v>
      </c>
      <c r="D13" s="109">
        <v>329686</v>
      </c>
      <c r="E13" s="109">
        <v>66972</v>
      </c>
      <c r="F13" s="109">
        <v>10004</v>
      </c>
      <c r="G13" s="109">
        <v>178011</v>
      </c>
      <c r="H13" s="112">
        <v>688133</v>
      </c>
      <c r="I13" s="116">
        <v>60.84</v>
      </c>
      <c r="J13" s="109">
        <v>62945</v>
      </c>
      <c r="K13" s="109">
        <v>200581</v>
      </c>
      <c r="L13" s="109">
        <v>40746</v>
      </c>
      <c r="M13" s="109">
        <v>6086</v>
      </c>
      <c r="N13" s="109">
        <v>108302</v>
      </c>
      <c r="O13" s="112">
        <v>418660</v>
      </c>
    </row>
    <row r="14" spans="1:16" x14ac:dyDescent="0.25">
      <c r="A14" s="108" t="s">
        <v>183</v>
      </c>
      <c r="B14" s="108" t="s">
        <v>21</v>
      </c>
      <c r="C14" s="109">
        <v>241179</v>
      </c>
      <c r="D14" s="109">
        <v>434803</v>
      </c>
      <c r="E14" s="109">
        <v>78191</v>
      </c>
      <c r="F14" s="109">
        <v>28251</v>
      </c>
      <c r="G14" s="109">
        <v>238113</v>
      </c>
      <c r="H14" s="112">
        <v>1020537</v>
      </c>
      <c r="I14" s="116">
        <v>86.44</v>
      </c>
      <c r="J14" s="109">
        <v>208475</v>
      </c>
      <c r="K14" s="109">
        <v>375844</v>
      </c>
      <c r="L14" s="109">
        <v>67588</v>
      </c>
      <c r="M14" s="109">
        <v>24420</v>
      </c>
      <c r="N14" s="109">
        <v>205825</v>
      </c>
      <c r="O14" s="112">
        <v>882152</v>
      </c>
    </row>
    <row r="15" spans="1:16" x14ac:dyDescent="0.25">
      <c r="A15" s="108" t="s">
        <v>184</v>
      </c>
      <c r="B15" s="108" t="s">
        <v>22</v>
      </c>
      <c r="C15" s="109">
        <v>115017</v>
      </c>
      <c r="D15" s="109">
        <v>496662</v>
      </c>
      <c r="E15" s="109">
        <v>104713</v>
      </c>
      <c r="F15" s="109">
        <v>14179</v>
      </c>
      <c r="G15" s="109">
        <v>236902</v>
      </c>
      <c r="H15" s="112">
        <v>967473</v>
      </c>
      <c r="I15" s="116">
        <v>79.12</v>
      </c>
      <c r="J15" s="109">
        <v>91001</v>
      </c>
      <c r="K15" s="109">
        <v>392959</v>
      </c>
      <c r="L15" s="109">
        <v>82849</v>
      </c>
      <c r="M15" s="109">
        <v>11218</v>
      </c>
      <c r="N15" s="109">
        <v>187437</v>
      </c>
      <c r="O15" s="112">
        <v>765464</v>
      </c>
    </row>
    <row r="16" spans="1:16" x14ac:dyDescent="0.25">
      <c r="A16" s="108" t="s">
        <v>185</v>
      </c>
      <c r="B16" s="108" t="s">
        <v>23</v>
      </c>
      <c r="C16" s="109">
        <v>432166</v>
      </c>
      <c r="D16" s="109">
        <v>872236</v>
      </c>
      <c r="E16" s="109">
        <v>123764</v>
      </c>
      <c r="F16" s="109">
        <v>24115</v>
      </c>
      <c r="G16" s="109">
        <v>460021</v>
      </c>
      <c r="H16" s="112">
        <v>1912302</v>
      </c>
      <c r="I16" s="118">
        <v>85.8</v>
      </c>
      <c r="J16" s="109">
        <v>370798</v>
      </c>
      <c r="K16" s="109">
        <v>748378</v>
      </c>
      <c r="L16" s="109">
        <v>106190</v>
      </c>
      <c r="M16" s="109">
        <v>20691</v>
      </c>
      <c r="N16" s="109">
        <v>394698</v>
      </c>
      <c r="O16" s="112">
        <v>1640755</v>
      </c>
    </row>
    <row r="17" spans="1:15" x14ac:dyDescent="0.25">
      <c r="A17" s="108" t="s">
        <v>186</v>
      </c>
      <c r="B17" s="108" t="s">
        <v>19</v>
      </c>
      <c r="C17" s="109">
        <v>225677</v>
      </c>
      <c r="D17" s="109">
        <v>1101481</v>
      </c>
      <c r="E17" s="109">
        <v>86023</v>
      </c>
      <c r="F17" s="109">
        <v>27114</v>
      </c>
      <c r="G17" s="109">
        <v>623625</v>
      </c>
      <c r="H17" s="112">
        <v>2063920</v>
      </c>
      <c r="I17" s="116">
        <v>68.41</v>
      </c>
      <c r="J17" s="109">
        <v>154386</v>
      </c>
      <c r="K17" s="109">
        <v>753523</v>
      </c>
      <c r="L17" s="109">
        <v>58848</v>
      </c>
      <c r="M17" s="109">
        <v>18549</v>
      </c>
      <c r="N17" s="109">
        <v>426622</v>
      </c>
      <c r="O17" s="112">
        <v>1411928</v>
      </c>
    </row>
    <row r="18" spans="1:15" ht="26.25" x14ac:dyDescent="0.25">
      <c r="A18" s="108" t="s">
        <v>187</v>
      </c>
      <c r="B18" s="108" t="s">
        <v>25</v>
      </c>
      <c r="C18" s="109">
        <v>30541</v>
      </c>
      <c r="D18" s="109">
        <v>526228</v>
      </c>
      <c r="E18" s="109">
        <v>276940</v>
      </c>
      <c r="F18" s="109">
        <v>2488</v>
      </c>
      <c r="G18" s="109">
        <v>167874</v>
      </c>
      <c r="H18" s="112">
        <v>1004071</v>
      </c>
      <c r="I18" s="118">
        <v>90.6</v>
      </c>
      <c r="J18" s="109">
        <v>27670</v>
      </c>
      <c r="K18" s="109">
        <v>476763</v>
      </c>
      <c r="L18" s="109">
        <v>250908</v>
      </c>
      <c r="M18" s="109">
        <v>2254</v>
      </c>
      <c r="N18" s="109">
        <v>152094</v>
      </c>
      <c r="O18" s="112">
        <v>909689</v>
      </c>
    </row>
    <row r="19" spans="1:15" x14ac:dyDescent="0.25">
      <c r="A19" s="108" t="s">
        <v>188</v>
      </c>
      <c r="B19" s="108" t="s">
        <v>26</v>
      </c>
      <c r="C19" s="109">
        <v>682072</v>
      </c>
      <c r="D19" s="109">
        <v>8884</v>
      </c>
      <c r="E19" s="109">
        <v>35340</v>
      </c>
      <c r="F19" s="113">
        <v>536</v>
      </c>
      <c r="G19" s="109">
        <v>43572</v>
      </c>
      <c r="H19" s="112">
        <v>770404</v>
      </c>
      <c r="I19" s="116">
        <v>82.61</v>
      </c>
      <c r="J19" s="109">
        <v>563460</v>
      </c>
      <c r="K19" s="109">
        <v>7339</v>
      </c>
      <c r="L19" s="109">
        <v>29194</v>
      </c>
      <c r="M19" s="113">
        <v>443</v>
      </c>
      <c r="N19" s="109">
        <v>35995</v>
      </c>
      <c r="O19" s="112">
        <v>636431</v>
      </c>
    </row>
    <row r="20" spans="1:15" x14ac:dyDescent="0.25">
      <c r="A20" s="108" t="s">
        <v>189</v>
      </c>
      <c r="B20" s="108" t="s">
        <v>27</v>
      </c>
      <c r="C20" s="109">
        <v>46009</v>
      </c>
      <c r="D20" s="109">
        <v>354526</v>
      </c>
      <c r="E20" s="109">
        <v>5162</v>
      </c>
      <c r="F20" s="109">
        <v>409759</v>
      </c>
      <c r="G20" s="109">
        <v>106083</v>
      </c>
      <c r="H20" s="112">
        <v>921539</v>
      </c>
      <c r="I20" s="118">
        <v>62.3</v>
      </c>
      <c r="J20" s="109">
        <v>28664</v>
      </c>
      <c r="K20" s="109">
        <v>220870</v>
      </c>
      <c r="L20" s="109">
        <v>3216</v>
      </c>
      <c r="M20" s="109">
        <v>255280</v>
      </c>
      <c r="N20" s="109">
        <v>66090</v>
      </c>
      <c r="O20" s="112">
        <v>574120</v>
      </c>
    </row>
    <row r="21" spans="1:15" x14ac:dyDescent="0.25">
      <c r="A21" s="108" t="s">
        <v>190</v>
      </c>
      <c r="B21" s="108" t="s">
        <v>28</v>
      </c>
      <c r="C21" s="109">
        <v>121450</v>
      </c>
      <c r="D21" s="109">
        <v>753935</v>
      </c>
      <c r="E21" s="109">
        <v>4764</v>
      </c>
      <c r="F21" s="109">
        <v>667896</v>
      </c>
      <c r="G21" s="109">
        <v>238895</v>
      </c>
      <c r="H21" s="112">
        <v>1786940</v>
      </c>
      <c r="I21" s="116">
        <v>63.31</v>
      </c>
      <c r="J21" s="109">
        <v>76890</v>
      </c>
      <c r="K21" s="109">
        <v>477316</v>
      </c>
      <c r="L21" s="109">
        <v>3016</v>
      </c>
      <c r="M21" s="109">
        <v>422845</v>
      </c>
      <c r="N21" s="109">
        <v>151244</v>
      </c>
      <c r="O21" s="112">
        <v>1131311</v>
      </c>
    </row>
    <row r="22" spans="1:15" x14ac:dyDescent="0.25">
      <c r="A22" s="108" t="s">
        <v>191</v>
      </c>
      <c r="B22" s="108" t="s">
        <v>30</v>
      </c>
      <c r="C22" s="109">
        <v>2109</v>
      </c>
      <c r="D22" s="109">
        <v>6960</v>
      </c>
      <c r="E22" s="109">
        <v>4537</v>
      </c>
      <c r="F22" s="109">
        <v>541491</v>
      </c>
      <c r="G22" s="109">
        <v>373794</v>
      </c>
      <c r="H22" s="112">
        <v>928891</v>
      </c>
      <c r="I22" s="116">
        <v>78.98</v>
      </c>
      <c r="J22" s="109">
        <v>1666</v>
      </c>
      <c r="K22" s="109">
        <v>5497</v>
      </c>
      <c r="L22" s="109">
        <v>3583</v>
      </c>
      <c r="M22" s="109">
        <v>427670</v>
      </c>
      <c r="N22" s="109">
        <v>295223</v>
      </c>
      <c r="O22" s="112">
        <v>733639</v>
      </c>
    </row>
    <row r="23" spans="1:15" x14ac:dyDescent="0.25">
      <c r="A23" s="108" t="s">
        <v>192</v>
      </c>
      <c r="B23" s="108" t="s">
        <v>31</v>
      </c>
      <c r="C23" s="109">
        <v>8438</v>
      </c>
      <c r="D23" s="109">
        <v>713500</v>
      </c>
      <c r="E23" s="109">
        <v>2422</v>
      </c>
      <c r="F23" s="109">
        <v>1498</v>
      </c>
      <c r="G23" s="109">
        <v>97823</v>
      </c>
      <c r="H23" s="112">
        <v>823681</v>
      </c>
      <c r="I23" s="116">
        <v>69.81</v>
      </c>
      <c r="J23" s="109">
        <v>5891</v>
      </c>
      <c r="K23" s="109">
        <v>498094</v>
      </c>
      <c r="L23" s="109">
        <v>1691</v>
      </c>
      <c r="M23" s="109">
        <v>1046</v>
      </c>
      <c r="N23" s="109">
        <v>68290</v>
      </c>
      <c r="O23" s="112">
        <v>575012</v>
      </c>
    </row>
    <row r="24" spans="1:15" x14ac:dyDescent="0.25">
      <c r="A24" s="108" t="s">
        <v>193</v>
      </c>
      <c r="B24" s="108" t="s">
        <v>32</v>
      </c>
      <c r="C24" s="109">
        <v>12253</v>
      </c>
      <c r="D24" s="109">
        <v>23395</v>
      </c>
      <c r="E24" s="109">
        <v>274855</v>
      </c>
      <c r="F24" s="109">
        <v>32894</v>
      </c>
      <c r="G24" s="109">
        <v>502548</v>
      </c>
      <c r="H24" s="112">
        <v>845945</v>
      </c>
      <c r="I24" s="116">
        <v>73.38</v>
      </c>
      <c r="J24" s="109">
        <v>8991</v>
      </c>
      <c r="K24" s="109">
        <v>17167</v>
      </c>
      <c r="L24" s="109">
        <v>201689</v>
      </c>
      <c r="M24" s="109">
        <v>24138</v>
      </c>
      <c r="N24" s="109">
        <v>368770</v>
      </c>
      <c r="O24" s="112">
        <v>620755</v>
      </c>
    </row>
    <row r="25" spans="1:15" x14ac:dyDescent="0.25">
      <c r="A25" s="108" t="s">
        <v>194</v>
      </c>
      <c r="B25" s="108" t="s">
        <v>33</v>
      </c>
      <c r="C25" s="109">
        <v>14466</v>
      </c>
      <c r="D25" s="109">
        <v>9040</v>
      </c>
      <c r="E25" s="109">
        <v>183768</v>
      </c>
      <c r="F25" s="109">
        <v>4623</v>
      </c>
      <c r="G25" s="109">
        <v>488753</v>
      </c>
      <c r="H25" s="112">
        <v>700650</v>
      </c>
      <c r="I25" s="116">
        <v>57.57</v>
      </c>
      <c r="J25" s="109">
        <v>8328</v>
      </c>
      <c r="K25" s="109">
        <v>5204</v>
      </c>
      <c r="L25" s="109">
        <v>105795</v>
      </c>
      <c r="M25" s="109">
        <v>2661</v>
      </c>
      <c r="N25" s="109">
        <v>281375</v>
      </c>
      <c r="O25" s="112">
        <v>403363</v>
      </c>
    </row>
    <row r="26" spans="1:15" x14ac:dyDescent="0.25">
      <c r="A26" s="108" t="s">
        <v>195</v>
      </c>
      <c r="B26" s="108" t="s">
        <v>34</v>
      </c>
      <c r="C26" s="109">
        <v>3512</v>
      </c>
      <c r="D26" s="109">
        <v>12703</v>
      </c>
      <c r="E26" s="109">
        <v>1209</v>
      </c>
      <c r="F26" s="109">
        <v>560560</v>
      </c>
      <c r="G26" s="109">
        <v>181416</v>
      </c>
      <c r="H26" s="112">
        <v>759400</v>
      </c>
      <c r="I26" s="116">
        <v>71.680000000000007</v>
      </c>
      <c r="J26" s="109">
        <v>2517</v>
      </c>
      <c r="K26" s="109">
        <v>9106</v>
      </c>
      <c r="L26" s="113">
        <v>867</v>
      </c>
      <c r="M26" s="109">
        <v>401809</v>
      </c>
      <c r="N26" s="109">
        <v>130039</v>
      </c>
      <c r="O26" s="112">
        <v>544338</v>
      </c>
    </row>
    <row r="27" spans="1:15" x14ac:dyDescent="0.25">
      <c r="A27" s="108" t="s">
        <v>196</v>
      </c>
      <c r="B27" s="108" t="s">
        <v>35</v>
      </c>
      <c r="C27" s="109">
        <v>521433</v>
      </c>
      <c r="D27" s="109">
        <v>11938</v>
      </c>
      <c r="E27" s="109">
        <v>7723</v>
      </c>
      <c r="F27" s="109">
        <v>2387</v>
      </c>
      <c r="G27" s="109">
        <v>13526</v>
      </c>
      <c r="H27" s="112">
        <v>557007</v>
      </c>
      <c r="I27" s="116">
        <v>83.79</v>
      </c>
      <c r="J27" s="109">
        <v>436909</v>
      </c>
      <c r="K27" s="109">
        <v>10003</v>
      </c>
      <c r="L27" s="109">
        <v>6471</v>
      </c>
      <c r="M27" s="109">
        <v>2000</v>
      </c>
      <c r="N27" s="109">
        <v>11333</v>
      </c>
      <c r="O27" s="112">
        <v>466716</v>
      </c>
    </row>
    <row r="28" spans="1:15" x14ac:dyDescent="0.25">
      <c r="A28" s="108" t="s">
        <v>197</v>
      </c>
      <c r="B28" s="108" t="s">
        <v>36</v>
      </c>
      <c r="C28" s="109">
        <v>1573977</v>
      </c>
      <c r="D28" s="109">
        <v>53990</v>
      </c>
      <c r="E28" s="109">
        <v>139512</v>
      </c>
      <c r="F28" s="109">
        <v>2600</v>
      </c>
      <c r="G28" s="109">
        <v>373945</v>
      </c>
      <c r="H28" s="112">
        <v>2144024</v>
      </c>
      <c r="I28" s="116">
        <v>58.59</v>
      </c>
      <c r="J28" s="109">
        <v>922193</v>
      </c>
      <c r="K28" s="109">
        <v>31633</v>
      </c>
      <c r="L28" s="109">
        <v>81740</v>
      </c>
      <c r="M28" s="109">
        <v>1523</v>
      </c>
      <c r="N28" s="109">
        <v>219094</v>
      </c>
      <c r="O28" s="112">
        <v>1256183</v>
      </c>
    </row>
    <row r="29" spans="1:15" x14ac:dyDescent="0.25">
      <c r="A29" s="108" t="s">
        <v>198</v>
      </c>
      <c r="B29" s="108" t="s">
        <v>37</v>
      </c>
      <c r="C29" s="109">
        <v>9811</v>
      </c>
      <c r="D29" s="109">
        <v>25220</v>
      </c>
      <c r="E29" s="109">
        <v>1369</v>
      </c>
      <c r="F29" s="109">
        <v>252520</v>
      </c>
      <c r="G29" s="109">
        <v>200757</v>
      </c>
      <c r="H29" s="112">
        <v>489677</v>
      </c>
      <c r="I29" s="116">
        <v>83.19</v>
      </c>
      <c r="J29" s="109">
        <v>8162</v>
      </c>
      <c r="K29" s="109">
        <v>20981</v>
      </c>
      <c r="L29" s="109">
        <v>1139</v>
      </c>
      <c r="M29" s="109">
        <v>210071</v>
      </c>
      <c r="N29" s="109">
        <v>167010</v>
      </c>
      <c r="O29" s="112">
        <v>407363</v>
      </c>
    </row>
    <row r="30" spans="1:15" x14ac:dyDescent="0.25">
      <c r="A30" s="108" t="s">
        <v>199</v>
      </c>
      <c r="B30" s="108" t="s">
        <v>38</v>
      </c>
      <c r="C30" s="109">
        <v>10621</v>
      </c>
      <c r="D30" s="109">
        <v>482835</v>
      </c>
      <c r="E30" s="109">
        <v>3848</v>
      </c>
      <c r="F30" s="113">
        <v>536</v>
      </c>
      <c r="G30" s="109">
        <v>97410</v>
      </c>
      <c r="H30" s="112">
        <v>595250</v>
      </c>
      <c r="I30" s="116">
        <v>72.819999999999993</v>
      </c>
      <c r="J30" s="109">
        <v>7734</v>
      </c>
      <c r="K30" s="109">
        <v>351600</v>
      </c>
      <c r="L30" s="109">
        <v>2802</v>
      </c>
      <c r="M30" s="113">
        <v>390</v>
      </c>
      <c r="N30" s="109">
        <v>70934</v>
      </c>
      <c r="O30" s="112">
        <v>433460</v>
      </c>
    </row>
    <row r="31" spans="1:15" x14ac:dyDescent="0.25">
      <c r="A31" s="108" t="s">
        <v>200</v>
      </c>
      <c r="B31" s="108" t="s">
        <v>39</v>
      </c>
      <c r="C31" s="109">
        <v>22179</v>
      </c>
      <c r="D31" s="109">
        <v>24179</v>
      </c>
      <c r="E31" s="109">
        <v>413591</v>
      </c>
      <c r="F31" s="109">
        <v>4629</v>
      </c>
      <c r="G31" s="109">
        <v>659339</v>
      </c>
      <c r="H31" s="112">
        <v>1123917</v>
      </c>
      <c r="I31" s="116">
        <v>69.260000000000005</v>
      </c>
      <c r="J31" s="109">
        <v>15361</v>
      </c>
      <c r="K31" s="109">
        <v>16746</v>
      </c>
      <c r="L31" s="109">
        <v>286453</v>
      </c>
      <c r="M31" s="109">
        <v>3206</v>
      </c>
      <c r="N31" s="109">
        <v>456658</v>
      </c>
      <c r="O31" s="112">
        <v>778424</v>
      </c>
    </row>
    <row r="32" spans="1:15" x14ac:dyDescent="0.25">
      <c r="A32" s="108" t="s">
        <v>201</v>
      </c>
      <c r="B32" s="108" t="s">
        <v>40</v>
      </c>
      <c r="C32" s="109">
        <v>19033</v>
      </c>
      <c r="D32" s="109">
        <v>592277</v>
      </c>
      <c r="E32" s="109">
        <v>8265</v>
      </c>
      <c r="F32" s="109">
        <v>1189</v>
      </c>
      <c r="G32" s="109">
        <v>89966</v>
      </c>
      <c r="H32" s="112">
        <v>710730</v>
      </c>
      <c r="I32" s="116">
        <v>69.61</v>
      </c>
      <c r="J32" s="109">
        <v>13249</v>
      </c>
      <c r="K32" s="109">
        <v>412284</v>
      </c>
      <c r="L32" s="109">
        <v>5753</v>
      </c>
      <c r="M32" s="113">
        <v>828</v>
      </c>
      <c r="N32" s="109">
        <v>62625</v>
      </c>
      <c r="O32" s="112">
        <v>494739</v>
      </c>
    </row>
    <row r="33" spans="1:15" ht="26.25" x14ac:dyDescent="0.25">
      <c r="A33" s="108" t="s">
        <v>202</v>
      </c>
      <c r="B33" s="108" t="s">
        <v>41</v>
      </c>
      <c r="C33" s="109">
        <v>5266</v>
      </c>
      <c r="D33" s="109">
        <v>6834</v>
      </c>
      <c r="E33" s="109">
        <v>2117</v>
      </c>
      <c r="F33" s="109">
        <v>381558</v>
      </c>
      <c r="G33" s="109">
        <v>504573</v>
      </c>
      <c r="H33" s="112">
        <v>900348</v>
      </c>
      <c r="I33" s="116">
        <v>64.42</v>
      </c>
      <c r="J33" s="109">
        <v>3392</v>
      </c>
      <c r="K33" s="109">
        <v>4402</v>
      </c>
      <c r="L33" s="109">
        <v>1364</v>
      </c>
      <c r="M33" s="109">
        <v>245800</v>
      </c>
      <c r="N33" s="109">
        <v>325046</v>
      </c>
      <c r="O33" s="112">
        <v>580004</v>
      </c>
    </row>
    <row r="34" spans="1:15" x14ac:dyDescent="0.25">
      <c r="A34" s="108" t="s">
        <v>203</v>
      </c>
      <c r="B34" s="108" t="s">
        <v>42</v>
      </c>
      <c r="C34" s="109">
        <v>526438</v>
      </c>
      <c r="D34" s="109">
        <v>16837</v>
      </c>
      <c r="E34" s="109">
        <v>5749</v>
      </c>
      <c r="F34" s="109">
        <v>1250</v>
      </c>
      <c r="G34" s="109">
        <v>668917</v>
      </c>
      <c r="H34" s="112">
        <v>1219191</v>
      </c>
      <c r="I34" s="116">
        <v>92.72</v>
      </c>
      <c r="J34" s="109">
        <v>488113</v>
      </c>
      <c r="K34" s="109">
        <v>15611</v>
      </c>
      <c r="L34" s="109">
        <v>5330</v>
      </c>
      <c r="M34" s="109">
        <v>1159</v>
      </c>
      <c r="N34" s="109">
        <v>620220</v>
      </c>
      <c r="O34" s="112">
        <v>1130433</v>
      </c>
    </row>
    <row r="35" spans="1:15" x14ac:dyDescent="0.25">
      <c r="A35" s="108" t="s">
        <v>204</v>
      </c>
      <c r="B35" s="108" t="s">
        <v>43</v>
      </c>
      <c r="C35" s="109">
        <v>13005</v>
      </c>
      <c r="D35" s="109">
        <v>49772</v>
      </c>
      <c r="E35" s="109">
        <v>1958</v>
      </c>
      <c r="F35" s="109">
        <v>369434</v>
      </c>
      <c r="G35" s="109">
        <v>223333</v>
      </c>
      <c r="H35" s="112">
        <v>657502</v>
      </c>
      <c r="I35" s="116">
        <v>74.56</v>
      </c>
      <c r="J35" s="109">
        <v>9697</v>
      </c>
      <c r="K35" s="109">
        <v>37110</v>
      </c>
      <c r="L35" s="109">
        <v>1460</v>
      </c>
      <c r="M35" s="109">
        <v>275450</v>
      </c>
      <c r="N35" s="109">
        <v>166517</v>
      </c>
      <c r="O35" s="112">
        <v>490234</v>
      </c>
    </row>
    <row r="36" spans="1:15" x14ac:dyDescent="0.25">
      <c r="A36" s="108" t="s">
        <v>205</v>
      </c>
      <c r="B36" s="108" t="s">
        <v>44</v>
      </c>
      <c r="C36" s="109">
        <v>2808</v>
      </c>
      <c r="D36" s="109">
        <v>10820</v>
      </c>
      <c r="E36" s="109">
        <v>439030</v>
      </c>
      <c r="F36" s="109">
        <v>2812</v>
      </c>
      <c r="G36" s="109">
        <v>5713</v>
      </c>
      <c r="H36" s="112">
        <v>461183</v>
      </c>
      <c r="I36" s="116">
        <v>71.73</v>
      </c>
      <c r="J36" s="109">
        <v>2014</v>
      </c>
      <c r="K36" s="109">
        <v>7761</v>
      </c>
      <c r="L36" s="109">
        <v>314916</v>
      </c>
      <c r="M36" s="109">
        <v>2017</v>
      </c>
      <c r="N36" s="109">
        <v>4098</v>
      </c>
      <c r="O36" s="112">
        <v>330806</v>
      </c>
    </row>
    <row r="37" spans="1:15" x14ac:dyDescent="0.25">
      <c r="A37" s="108" t="s">
        <v>206</v>
      </c>
      <c r="B37" s="108" t="s">
        <v>45</v>
      </c>
      <c r="C37" s="109">
        <v>21819</v>
      </c>
      <c r="D37" s="109">
        <v>1010181</v>
      </c>
      <c r="E37" s="109">
        <v>14050</v>
      </c>
      <c r="F37" s="109">
        <v>1837</v>
      </c>
      <c r="G37" s="109">
        <v>399638</v>
      </c>
      <c r="H37" s="112">
        <v>1447525</v>
      </c>
      <c r="I37" s="116">
        <v>55.36</v>
      </c>
      <c r="J37" s="109">
        <v>12079</v>
      </c>
      <c r="K37" s="109">
        <v>559236</v>
      </c>
      <c r="L37" s="109">
        <v>7778</v>
      </c>
      <c r="M37" s="109">
        <v>1017</v>
      </c>
      <c r="N37" s="109">
        <v>221240</v>
      </c>
      <c r="O37" s="112">
        <v>801350</v>
      </c>
    </row>
    <row r="38" spans="1:15" x14ac:dyDescent="0.25">
      <c r="A38" s="108" t="s">
        <v>207</v>
      </c>
      <c r="B38" s="108" t="s">
        <v>46</v>
      </c>
      <c r="C38" s="109">
        <v>24676</v>
      </c>
      <c r="D38" s="109">
        <v>13572</v>
      </c>
      <c r="E38" s="109">
        <v>15827</v>
      </c>
      <c r="F38" s="109">
        <v>544322</v>
      </c>
      <c r="G38" s="109">
        <v>877086</v>
      </c>
      <c r="H38" s="112">
        <v>1475483</v>
      </c>
      <c r="I38" s="116">
        <v>63.42</v>
      </c>
      <c r="J38" s="109">
        <v>15650</v>
      </c>
      <c r="K38" s="109">
        <v>8607</v>
      </c>
      <c r="L38" s="109">
        <v>10037</v>
      </c>
      <c r="M38" s="109">
        <v>345209</v>
      </c>
      <c r="N38" s="109">
        <v>556248</v>
      </c>
      <c r="O38" s="112">
        <v>935751</v>
      </c>
    </row>
    <row r="39" spans="1:15" x14ac:dyDescent="0.25">
      <c r="A39" s="108" t="s">
        <v>208</v>
      </c>
      <c r="B39" s="108" t="s">
        <v>47</v>
      </c>
      <c r="C39" s="109">
        <v>840457</v>
      </c>
      <c r="D39" s="109">
        <v>13094</v>
      </c>
      <c r="E39" s="109">
        <v>13503</v>
      </c>
      <c r="F39" s="109">
        <v>4531</v>
      </c>
      <c r="G39" s="109">
        <v>104608</v>
      </c>
      <c r="H39" s="112">
        <v>976193</v>
      </c>
      <c r="I39" s="116">
        <v>75.63</v>
      </c>
      <c r="J39" s="109">
        <v>635638</v>
      </c>
      <c r="K39" s="109">
        <v>9903</v>
      </c>
      <c r="L39" s="109">
        <v>10212</v>
      </c>
      <c r="M39" s="109">
        <v>3427</v>
      </c>
      <c r="N39" s="109">
        <v>79115</v>
      </c>
      <c r="O39" s="112">
        <v>738295</v>
      </c>
    </row>
    <row r="40" spans="1:15" x14ac:dyDescent="0.25">
      <c r="A40" s="108" t="s">
        <v>209</v>
      </c>
      <c r="B40" s="108" t="s">
        <v>48</v>
      </c>
      <c r="C40" s="109">
        <v>928254</v>
      </c>
      <c r="D40" s="109">
        <v>289697</v>
      </c>
      <c r="E40" s="109">
        <v>1042883</v>
      </c>
      <c r="F40" s="109">
        <v>70449</v>
      </c>
      <c r="G40" s="109">
        <v>849888</v>
      </c>
      <c r="H40" s="112">
        <v>3181171</v>
      </c>
      <c r="I40" s="116">
        <v>84.41</v>
      </c>
      <c r="J40" s="109">
        <v>783539</v>
      </c>
      <c r="K40" s="109">
        <v>244533</v>
      </c>
      <c r="L40" s="109">
        <v>880298</v>
      </c>
      <c r="M40" s="109">
        <v>59466</v>
      </c>
      <c r="N40" s="109">
        <v>717390</v>
      </c>
      <c r="O40" s="112">
        <v>2685226</v>
      </c>
    </row>
    <row r="41" spans="1:15" x14ac:dyDescent="0.25">
      <c r="A41" s="108" t="s">
        <v>210</v>
      </c>
      <c r="B41" s="108" t="s">
        <v>49</v>
      </c>
      <c r="C41" s="109">
        <v>10174</v>
      </c>
      <c r="D41" s="109">
        <v>29248</v>
      </c>
      <c r="E41" s="109">
        <v>1783</v>
      </c>
      <c r="F41" s="109">
        <v>145639</v>
      </c>
      <c r="G41" s="109">
        <v>783151</v>
      </c>
      <c r="H41" s="112">
        <v>969995</v>
      </c>
      <c r="I41" s="116">
        <v>71.819999999999993</v>
      </c>
      <c r="J41" s="109">
        <v>7307</v>
      </c>
      <c r="K41" s="109">
        <v>21006</v>
      </c>
      <c r="L41" s="109">
        <v>1281</v>
      </c>
      <c r="M41" s="109">
        <v>104598</v>
      </c>
      <c r="N41" s="109">
        <v>562459</v>
      </c>
      <c r="O41" s="112">
        <v>696651</v>
      </c>
    </row>
    <row r="42" spans="1:15" x14ac:dyDescent="0.25">
      <c r="A42" s="108" t="s">
        <v>211</v>
      </c>
      <c r="B42" s="108" t="s">
        <v>50</v>
      </c>
      <c r="C42" s="109">
        <v>18783</v>
      </c>
      <c r="D42" s="109">
        <v>23209</v>
      </c>
      <c r="E42" s="109">
        <v>134412</v>
      </c>
      <c r="F42" s="109">
        <v>3801</v>
      </c>
      <c r="G42" s="109">
        <v>650174</v>
      </c>
      <c r="H42" s="112">
        <v>830379</v>
      </c>
      <c r="I42" s="116">
        <v>80.23</v>
      </c>
      <c r="J42" s="109">
        <v>15070</v>
      </c>
      <c r="K42" s="109">
        <v>18621</v>
      </c>
      <c r="L42" s="109">
        <v>107839</v>
      </c>
      <c r="M42" s="109">
        <v>3050</v>
      </c>
      <c r="N42" s="109">
        <v>521635</v>
      </c>
      <c r="O42" s="112">
        <v>666215</v>
      </c>
    </row>
    <row r="43" spans="1:15" x14ac:dyDescent="0.25">
      <c r="A43" s="108" t="s">
        <v>212</v>
      </c>
      <c r="B43" s="108" t="s">
        <v>51</v>
      </c>
      <c r="C43" s="109">
        <v>5676</v>
      </c>
      <c r="D43" s="109">
        <v>3851</v>
      </c>
      <c r="E43" s="109">
        <v>146412</v>
      </c>
      <c r="F43" s="109">
        <v>1572</v>
      </c>
      <c r="G43" s="109">
        <v>244935</v>
      </c>
      <c r="H43" s="112">
        <v>402446</v>
      </c>
      <c r="I43" s="116">
        <v>90.97</v>
      </c>
      <c r="J43" s="109">
        <v>5163</v>
      </c>
      <c r="K43" s="109">
        <v>3503</v>
      </c>
      <c r="L43" s="109">
        <v>133191</v>
      </c>
      <c r="M43" s="109">
        <v>1430</v>
      </c>
      <c r="N43" s="109">
        <v>222817</v>
      </c>
      <c r="O43" s="112">
        <v>366104</v>
      </c>
    </row>
    <row r="44" spans="1:15" x14ac:dyDescent="0.25">
      <c r="A44" s="108" t="s">
        <v>213</v>
      </c>
      <c r="B44" s="108" t="s">
        <v>52</v>
      </c>
      <c r="C44" s="109">
        <v>55751</v>
      </c>
      <c r="D44" s="109">
        <v>48163</v>
      </c>
      <c r="E44" s="109">
        <v>324358</v>
      </c>
      <c r="F44" s="109">
        <v>6370</v>
      </c>
      <c r="G44" s="109">
        <v>664869</v>
      </c>
      <c r="H44" s="112">
        <v>1099511</v>
      </c>
      <c r="I44" s="116">
        <v>64.88</v>
      </c>
      <c r="J44" s="109">
        <v>36171</v>
      </c>
      <c r="K44" s="109">
        <v>31248</v>
      </c>
      <c r="L44" s="109">
        <v>210443</v>
      </c>
      <c r="M44" s="109">
        <v>4133</v>
      </c>
      <c r="N44" s="109">
        <v>431367</v>
      </c>
      <c r="O44" s="112">
        <v>713362</v>
      </c>
    </row>
    <row r="45" spans="1:15" x14ac:dyDescent="0.25">
      <c r="A45" s="108" t="s">
        <v>214</v>
      </c>
      <c r="B45" s="108" t="s">
        <v>53</v>
      </c>
      <c r="C45" s="109">
        <v>1085406</v>
      </c>
      <c r="D45" s="109">
        <v>19271</v>
      </c>
      <c r="E45" s="109">
        <v>12594</v>
      </c>
      <c r="F45" s="109">
        <v>4724</v>
      </c>
      <c r="G45" s="109">
        <v>136932</v>
      </c>
      <c r="H45" s="112">
        <v>1258927</v>
      </c>
      <c r="I45" s="116">
        <v>87.14</v>
      </c>
      <c r="J45" s="109">
        <v>945823</v>
      </c>
      <c r="K45" s="109">
        <v>16793</v>
      </c>
      <c r="L45" s="109">
        <v>10974</v>
      </c>
      <c r="M45" s="109">
        <v>4116</v>
      </c>
      <c r="N45" s="109">
        <v>119323</v>
      </c>
      <c r="O45" s="112">
        <v>1097029</v>
      </c>
    </row>
    <row r="46" spans="1:15" x14ac:dyDescent="0.25">
      <c r="A46" s="108" t="s">
        <v>215</v>
      </c>
      <c r="B46" s="108" t="s">
        <v>54</v>
      </c>
      <c r="C46" s="109">
        <v>7783</v>
      </c>
      <c r="D46" s="109">
        <v>411196</v>
      </c>
      <c r="E46" s="109">
        <v>2703</v>
      </c>
      <c r="F46" s="109">
        <v>1162</v>
      </c>
      <c r="G46" s="109">
        <v>46186</v>
      </c>
      <c r="H46" s="112">
        <v>469030</v>
      </c>
      <c r="I46" s="116">
        <v>68.290000000000006</v>
      </c>
      <c r="J46" s="109">
        <v>5315</v>
      </c>
      <c r="K46" s="109">
        <v>280806</v>
      </c>
      <c r="L46" s="109">
        <v>1846</v>
      </c>
      <c r="M46" s="113">
        <v>794</v>
      </c>
      <c r="N46" s="109">
        <v>31540</v>
      </c>
      <c r="O46" s="112">
        <v>320301</v>
      </c>
    </row>
    <row r="47" spans="1:15" x14ac:dyDescent="0.25">
      <c r="A47" s="108" t="s">
        <v>216</v>
      </c>
      <c r="B47" s="108" t="s">
        <v>55</v>
      </c>
      <c r="C47" s="109">
        <v>2898</v>
      </c>
      <c r="D47" s="109">
        <v>4784</v>
      </c>
      <c r="E47" s="113">
        <v>723</v>
      </c>
      <c r="F47" s="109">
        <v>293230</v>
      </c>
      <c r="G47" s="109">
        <v>283889</v>
      </c>
      <c r="H47" s="112">
        <v>585524</v>
      </c>
      <c r="I47" s="116">
        <v>61.16</v>
      </c>
      <c r="J47" s="109">
        <v>1772</v>
      </c>
      <c r="K47" s="109">
        <v>2926</v>
      </c>
      <c r="L47" s="113">
        <v>442</v>
      </c>
      <c r="M47" s="109">
        <v>179339</v>
      </c>
      <c r="N47" s="109">
        <v>173627</v>
      </c>
      <c r="O47" s="112">
        <v>358106</v>
      </c>
    </row>
    <row r="48" spans="1:15" x14ac:dyDescent="0.25">
      <c r="A48" s="108" t="s">
        <v>217</v>
      </c>
      <c r="B48" s="108" t="s">
        <v>56</v>
      </c>
      <c r="C48" s="109">
        <v>1928222</v>
      </c>
      <c r="D48" s="109">
        <v>339997</v>
      </c>
      <c r="E48" s="109">
        <v>23860</v>
      </c>
      <c r="F48" s="109">
        <v>87171</v>
      </c>
      <c r="G48" s="109">
        <v>489832</v>
      </c>
      <c r="H48" s="112">
        <v>2869082</v>
      </c>
      <c r="I48" s="116">
        <v>49.47</v>
      </c>
      <c r="J48" s="109">
        <v>953891</v>
      </c>
      <c r="K48" s="109">
        <v>168197</v>
      </c>
      <c r="L48" s="109">
        <v>11804</v>
      </c>
      <c r="M48" s="109">
        <v>43123</v>
      </c>
      <c r="N48" s="109">
        <v>242320</v>
      </c>
      <c r="O48" s="112">
        <v>1419335</v>
      </c>
    </row>
    <row r="49" spans="1:15" x14ac:dyDescent="0.25">
      <c r="A49" s="108" t="s">
        <v>218</v>
      </c>
      <c r="B49" s="108" t="s">
        <v>57</v>
      </c>
      <c r="C49" s="109">
        <v>21765</v>
      </c>
      <c r="D49" s="109">
        <v>360703</v>
      </c>
      <c r="E49" s="109">
        <v>4031</v>
      </c>
      <c r="F49" s="109">
        <v>847383</v>
      </c>
      <c r="G49" s="109">
        <v>282625</v>
      </c>
      <c r="H49" s="112">
        <v>1516507</v>
      </c>
      <c r="I49" s="116">
        <v>79.62</v>
      </c>
      <c r="J49" s="109">
        <v>17329</v>
      </c>
      <c r="K49" s="109">
        <v>287192</v>
      </c>
      <c r="L49" s="109">
        <v>3209</v>
      </c>
      <c r="M49" s="109">
        <v>674686</v>
      </c>
      <c r="N49" s="109">
        <v>225026</v>
      </c>
      <c r="O49" s="112">
        <v>1207442</v>
      </c>
    </row>
    <row r="50" spans="1:15" x14ac:dyDescent="0.25">
      <c r="A50" s="108" t="s">
        <v>219</v>
      </c>
      <c r="B50" s="108" t="s">
        <v>58</v>
      </c>
      <c r="C50" s="109">
        <v>11726</v>
      </c>
      <c r="D50" s="109">
        <v>10419</v>
      </c>
      <c r="E50" s="109">
        <v>7305</v>
      </c>
      <c r="F50" s="109">
        <v>248491</v>
      </c>
      <c r="G50" s="109">
        <v>693566</v>
      </c>
      <c r="H50" s="112">
        <v>971507</v>
      </c>
      <c r="I50" s="116">
        <v>73.02</v>
      </c>
      <c r="J50" s="109">
        <v>8562</v>
      </c>
      <c r="K50" s="109">
        <v>7608</v>
      </c>
      <c r="L50" s="109">
        <v>5334</v>
      </c>
      <c r="M50" s="109">
        <v>181448</v>
      </c>
      <c r="N50" s="109">
        <v>506442</v>
      </c>
      <c r="O50" s="112">
        <v>709394</v>
      </c>
    </row>
    <row r="51" spans="1:15" x14ac:dyDescent="0.25">
      <c r="A51" s="108" t="s">
        <v>220</v>
      </c>
      <c r="B51" s="108" t="s">
        <v>59</v>
      </c>
      <c r="C51" s="109">
        <v>79246</v>
      </c>
      <c r="D51" s="109">
        <v>86123</v>
      </c>
      <c r="E51" s="109">
        <v>5847</v>
      </c>
      <c r="F51" s="109">
        <v>1050793</v>
      </c>
      <c r="G51" s="109">
        <v>28377</v>
      </c>
      <c r="H51" s="112">
        <v>1250386</v>
      </c>
      <c r="I51" s="116">
        <v>65.349999999999994</v>
      </c>
      <c r="J51" s="109">
        <v>51787</v>
      </c>
      <c r="K51" s="109">
        <v>56281</v>
      </c>
      <c r="L51" s="109">
        <v>3821</v>
      </c>
      <c r="M51" s="109">
        <v>686693</v>
      </c>
      <c r="N51" s="109">
        <v>18544</v>
      </c>
      <c r="O51" s="112">
        <v>817126</v>
      </c>
    </row>
    <row r="52" spans="1:15" x14ac:dyDescent="0.25">
      <c r="A52" s="108" t="s">
        <v>221</v>
      </c>
      <c r="B52" s="108" t="s">
        <v>60</v>
      </c>
      <c r="C52" s="109">
        <v>17108</v>
      </c>
      <c r="D52" s="109">
        <v>8166</v>
      </c>
      <c r="E52" s="109">
        <v>318705</v>
      </c>
      <c r="F52" s="109">
        <v>15060</v>
      </c>
      <c r="G52" s="109">
        <v>450201</v>
      </c>
      <c r="H52" s="112">
        <v>809240</v>
      </c>
      <c r="I52" s="116">
        <v>58.33</v>
      </c>
      <c r="J52" s="109">
        <v>9979</v>
      </c>
      <c r="K52" s="109">
        <v>4763</v>
      </c>
      <c r="L52" s="109">
        <v>185901</v>
      </c>
      <c r="M52" s="109">
        <v>8784</v>
      </c>
      <c r="N52" s="109">
        <v>262602</v>
      </c>
      <c r="O52" s="112">
        <v>472029</v>
      </c>
    </row>
    <row r="53" spans="1:15" x14ac:dyDescent="0.25">
      <c r="A53" s="108" t="s">
        <v>222</v>
      </c>
      <c r="B53" s="108" t="s">
        <v>61</v>
      </c>
      <c r="C53" s="109">
        <v>11949</v>
      </c>
      <c r="D53" s="109">
        <v>21497</v>
      </c>
      <c r="E53" s="109">
        <v>214418</v>
      </c>
      <c r="F53" s="109">
        <v>1883</v>
      </c>
      <c r="G53" s="109">
        <v>513335</v>
      </c>
      <c r="H53" s="112">
        <v>763082</v>
      </c>
      <c r="I53" s="116">
        <v>68.45</v>
      </c>
      <c r="J53" s="109">
        <v>8179</v>
      </c>
      <c r="K53" s="109">
        <v>14715</v>
      </c>
      <c r="L53" s="109">
        <v>146769</v>
      </c>
      <c r="M53" s="109">
        <v>1289</v>
      </c>
      <c r="N53" s="109">
        <v>351378</v>
      </c>
      <c r="O53" s="112">
        <v>522330</v>
      </c>
    </row>
    <row r="54" spans="1:15" x14ac:dyDescent="0.25">
      <c r="A54" s="108" t="s">
        <v>223</v>
      </c>
      <c r="B54" s="108" t="s">
        <v>62</v>
      </c>
      <c r="C54" s="109">
        <v>13096</v>
      </c>
      <c r="D54" s="109">
        <v>1308551</v>
      </c>
      <c r="E54" s="109">
        <v>5732</v>
      </c>
      <c r="F54" s="109">
        <v>2326</v>
      </c>
      <c r="G54" s="109">
        <v>366990</v>
      </c>
      <c r="H54" s="112">
        <v>1696695</v>
      </c>
      <c r="I54" s="116">
        <v>49.34</v>
      </c>
      <c r="J54" s="109">
        <v>6462</v>
      </c>
      <c r="K54" s="109">
        <v>645639</v>
      </c>
      <c r="L54" s="109">
        <v>2828</v>
      </c>
      <c r="M54" s="109">
        <v>1148</v>
      </c>
      <c r="N54" s="109">
        <v>181073</v>
      </c>
      <c r="O54" s="112">
        <v>837150</v>
      </c>
    </row>
    <row r="55" spans="1:15" ht="26.25" x14ac:dyDescent="0.25">
      <c r="A55" s="108" t="s">
        <v>224</v>
      </c>
      <c r="B55" s="108" t="s">
        <v>63</v>
      </c>
      <c r="C55" s="109">
        <v>83806</v>
      </c>
      <c r="D55" s="109">
        <v>39673</v>
      </c>
      <c r="E55" s="109">
        <v>36506</v>
      </c>
      <c r="F55" s="109">
        <v>18318</v>
      </c>
      <c r="G55" s="109">
        <v>51269</v>
      </c>
      <c r="H55" s="112">
        <v>229572</v>
      </c>
      <c r="I55" s="116">
        <v>68.97</v>
      </c>
      <c r="J55" s="109">
        <v>57801</v>
      </c>
      <c r="K55" s="109">
        <v>27362</v>
      </c>
      <c r="L55" s="109">
        <v>25178</v>
      </c>
      <c r="M55" s="109">
        <v>12634</v>
      </c>
      <c r="N55" s="109">
        <v>35360</v>
      </c>
      <c r="O55" s="112">
        <v>158335</v>
      </c>
    </row>
    <row r="56" spans="1:15" ht="26.25" x14ac:dyDescent="0.25">
      <c r="A56" s="108" t="s">
        <v>225</v>
      </c>
      <c r="B56" s="108" t="s">
        <v>64</v>
      </c>
      <c r="C56" s="109">
        <v>288601</v>
      </c>
      <c r="D56" s="109">
        <v>38345</v>
      </c>
      <c r="E56" s="109">
        <v>33476</v>
      </c>
      <c r="F56" s="109">
        <v>21651</v>
      </c>
      <c r="G56" s="109">
        <v>101698</v>
      </c>
      <c r="H56" s="112">
        <v>483771</v>
      </c>
      <c r="I56" s="116">
        <v>76.430000000000007</v>
      </c>
      <c r="J56" s="109">
        <v>220578</v>
      </c>
      <c r="K56" s="109">
        <v>29307</v>
      </c>
      <c r="L56" s="109">
        <v>25586</v>
      </c>
      <c r="M56" s="109">
        <v>16548</v>
      </c>
      <c r="N56" s="109">
        <v>77728</v>
      </c>
      <c r="O56" s="112">
        <v>369747</v>
      </c>
    </row>
    <row r="57" spans="1:15" x14ac:dyDescent="0.25">
      <c r="A57" s="108" t="s">
        <v>226</v>
      </c>
      <c r="B57" s="108" t="s">
        <v>65</v>
      </c>
      <c r="C57" s="109">
        <v>130287</v>
      </c>
      <c r="D57" s="109">
        <v>401787</v>
      </c>
      <c r="E57" s="109">
        <v>30545</v>
      </c>
      <c r="F57" s="109">
        <v>24645</v>
      </c>
      <c r="G57" s="109">
        <v>206888</v>
      </c>
      <c r="H57" s="112">
        <v>794152</v>
      </c>
      <c r="I57" s="118">
        <v>51.6</v>
      </c>
      <c r="J57" s="109">
        <v>67228</v>
      </c>
      <c r="K57" s="109">
        <v>207322</v>
      </c>
      <c r="L57" s="109">
        <v>15761</v>
      </c>
      <c r="M57" s="109">
        <v>12717</v>
      </c>
      <c r="N57" s="109">
        <v>106754</v>
      </c>
      <c r="O57" s="112">
        <v>409782</v>
      </c>
    </row>
    <row r="58" spans="1:15" ht="26.25" x14ac:dyDescent="0.25">
      <c r="A58" s="108" t="s">
        <v>227</v>
      </c>
      <c r="B58" s="108" t="s">
        <v>66</v>
      </c>
      <c r="C58" s="109">
        <v>60784</v>
      </c>
      <c r="D58" s="109">
        <v>70056</v>
      </c>
      <c r="E58" s="109">
        <v>1527</v>
      </c>
      <c r="F58" s="109">
        <v>99927</v>
      </c>
      <c r="G58" s="109">
        <v>7139</v>
      </c>
      <c r="H58" s="112">
        <v>239433</v>
      </c>
      <c r="I58" s="116">
        <v>48.28</v>
      </c>
      <c r="J58" s="109">
        <v>29347</v>
      </c>
      <c r="K58" s="109">
        <v>33823</v>
      </c>
      <c r="L58" s="113">
        <v>737</v>
      </c>
      <c r="M58" s="109">
        <v>48245</v>
      </c>
      <c r="N58" s="109">
        <v>3447</v>
      </c>
      <c r="O58" s="112">
        <v>115599</v>
      </c>
    </row>
    <row r="59" spans="1:15" ht="26.25" x14ac:dyDescent="0.25">
      <c r="A59" s="108" t="s">
        <v>228</v>
      </c>
      <c r="B59" s="108" t="s">
        <v>67</v>
      </c>
      <c r="C59" s="113">
        <v>266</v>
      </c>
      <c r="D59" s="113">
        <v>434</v>
      </c>
      <c r="E59" s="113">
        <v>848</v>
      </c>
      <c r="F59" s="109">
        <v>56644</v>
      </c>
      <c r="G59" s="109">
        <v>41275</v>
      </c>
      <c r="H59" s="112">
        <v>99467</v>
      </c>
      <c r="I59" s="116">
        <v>74.88</v>
      </c>
      <c r="J59" s="113">
        <v>199</v>
      </c>
      <c r="K59" s="113">
        <v>325</v>
      </c>
      <c r="L59" s="113">
        <v>635</v>
      </c>
      <c r="M59" s="109">
        <v>42415</v>
      </c>
      <c r="N59" s="109">
        <v>30907</v>
      </c>
      <c r="O59" s="112">
        <v>74481</v>
      </c>
    </row>
    <row r="60" spans="1:15" ht="26.25" x14ac:dyDescent="0.25">
      <c r="A60" s="108" t="s">
        <v>229</v>
      </c>
      <c r="B60" s="108" t="s">
        <v>68</v>
      </c>
      <c r="C60" s="109">
        <v>12861</v>
      </c>
      <c r="D60" s="109">
        <v>3817</v>
      </c>
      <c r="E60" s="109">
        <v>1925</v>
      </c>
      <c r="F60" s="109">
        <v>1299</v>
      </c>
      <c r="G60" s="109">
        <v>3864</v>
      </c>
      <c r="H60" s="112">
        <v>23766</v>
      </c>
      <c r="I60" s="116">
        <v>22.44</v>
      </c>
      <c r="J60" s="109">
        <v>2886</v>
      </c>
      <c r="K60" s="113">
        <v>857</v>
      </c>
      <c r="L60" s="113">
        <v>432</v>
      </c>
      <c r="M60" s="113">
        <v>291</v>
      </c>
      <c r="N60" s="113">
        <v>867</v>
      </c>
      <c r="O60" s="112">
        <v>5333</v>
      </c>
    </row>
    <row r="61" spans="1:15" ht="26.25" x14ac:dyDescent="0.25">
      <c r="A61" s="108" t="s">
        <v>230</v>
      </c>
      <c r="B61" s="108" t="s">
        <v>69</v>
      </c>
      <c r="C61" s="109">
        <v>35926</v>
      </c>
      <c r="D61" s="109">
        <v>54297</v>
      </c>
      <c r="E61" s="109">
        <v>30167</v>
      </c>
      <c r="F61" s="109">
        <v>6188</v>
      </c>
      <c r="G61" s="109">
        <v>120305</v>
      </c>
      <c r="H61" s="112">
        <v>246883</v>
      </c>
      <c r="I61" s="118">
        <v>45.4</v>
      </c>
      <c r="J61" s="109">
        <v>16310</v>
      </c>
      <c r="K61" s="109">
        <v>24651</v>
      </c>
      <c r="L61" s="109">
        <v>13696</v>
      </c>
      <c r="M61" s="109">
        <v>2809</v>
      </c>
      <c r="N61" s="109">
        <v>54618</v>
      </c>
      <c r="O61" s="112">
        <v>112084</v>
      </c>
    </row>
    <row r="62" spans="1:15" ht="39" x14ac:dyDescent="0.25">
      <c r="A62" s="108" t="s">
        <v>231</v>
      </c>
      <c r="B62" s="108" t="s">
        <v>70</v>
      </c>
      <c r="C62" s="109">
        <v>92322</v>
      </c>
      <c r="D62" s="109">
        <v>23949</v>
      </c>
      <c r="E62" s="109">
        <v>11221</v>
      </c>
      <c r="F62" s="109">
        <v>6781</v>
      </c>
      <c r="G62" s="109">
        <v>28012</v>
      </c>
      <c r="H62" s="112">
        <v>162285</v>
      </c>
      <c r="I62" s="118">
        <v>20.100000000000001</v>
      </c>
      <c r="J62" s="109">
        <v>18557</v>
      </c>
      <c r="K62" s="109">
        <v>4814</v>
      </c>
      <c r="L62" s="109">
        <v>2255</v>
      </c>
      <c r="M62" s="109">
        <v>1363</v>
      </c>
      <c r="N62" s="109">
        <v>5630</v>
      </c>
      <c r="O62" s="112">
        <v>32619</v>
      </c>
    </row>
    <row r="63" spans="1:15" x14ac:dyDescent="0.25">
      <c r="A63" s="108" t="s">
        <v>232</v>
      </c>
      <c r="B63" s="108" t="s">
        <v>71</v>
      </c>
      <c r="C63" s="109">
        <v>2469</v>
      </c>
      <c r="D63" s="113">
        <v>353</v>
      </c>
      <c r="E63" s="113">
        <v>267</v>
      </c>
      <c r="F63" s="113">
        <v>470</v>
      </c>
      <c r="G63" s="113">
        <v>236</v>
      </c>
      <c r="H63" s="112">
        <v>3795</v>
      </c>
      <c r="I63" s="116">
        <v>61.63</v>
      </c>
      <c r="J63" s="109">
        <v>1522</v>
      </c>
      <c r="K63" s="113">
        <v>218</v>
      </c>
      <c r="L63" s="113">
        <v>165</v>
      </c>
      <c r="M63" s="113">
        <v>290</v>
      </c>
      <c r="N63" s="113">
        <v>145</v>
      </c>
      <c r="O63" s="112">
        <v>2340</v>
      </c>
    </row>
    <row r="64" spans="1:15" ht="39" x14ac:dyDescent="0.25">
      <c r="A64" s="108" t="s">
        <v>233</v>
      </c>
      <c r="B64" s="108" t="s">
        <v>24</v>
      </c>
      <c r="C64" s="109">
        <v>32634</v>
      </c>
      <c r="D64" s="109">
        <v>714226</v>
      </c>
      <c r="E64" s="109">
        <v>666963</v>
      </c>
      <c r="F64" s="109">
        <v>5429</v>
      </c>
      <c r="G64" s="109">
        <v>490857</v>
      </c>
      <c r="H64" s="112">
        <v>1910109</v>
      </c>
      <c r="I64" s="118">
        <v>80.2</v>
      </c>
      <c r="J64" s="109">
        <v>26172</v>
      </c>
      <c r="K64" s="109">
        <v>572809</v>
      </c>
      <c r="L64" s="109">
        <v>534904</v>
      </c>
      <c r="M64" s="109">
        <v>4354</v>
      </c>
      <c r="N64" s="109">
        <v>393667</v>
      </c>
      <c r="O64" s="112">
        <v>1531906</v>
      </c>
    </row>
    <row r="65" spans="1:15" ht="39" x14ac:dyDescent="0.25">
      <c r="A65" s="108" t="s">
        <v>234</v>
      </c>
      <c r="B65" s="108" t="s">
        <v>29</v>
      </c>
      <c r="C65" s="109">
        <v>1202117</v>
      </c>
      <c r="D65" s="109">
        <v>1536207</v>
      </c>
      <c r="E65" s="109">
        <v>47505</v>
      </c>
      <c r="F65" s="109">
        <v>1934397</v>
      </c>
      <c r="G65" s="109">
        <v>233995</v>
      </c>
      <c r="H65" s="112">
        <v>4954221</v>
      </c>
      <c r="I65" s="118">
        <v>59.7</v>
      </c>
      <c r="J65" s="109">
        <v>717664</v>
      </c>
      <c r="K65" s="109">
        <v>917116</v>
      </c>
      <c r="L65" s="109">
        <v>28360</v>
      </c>
      <c r="M65" s="109">
        <v>1154835</v>
      </c>
      <c r="N65" s="109">
        <v>139695</v>
      </c>
      <c r="O65" s="112">
        <v>2957670</v>
      </c>
    </row>
    <row r="66" spans="1:15" s="120" customFormat="1" ht="12.75" x14ac:dyDescent="0.2">
      <c r="A66" s="325"/>
      <c r="B66" s="325"/>
      <c r="C66" s="114">
        <v>22281046</v>
      </c>
      <c r="D66" s="114">
        <v>16800532</v>
      </c>
      <c r="E66" s="114">
        <v>7170578</v>
      </c>
      <c r="F66" s="114">
        <v>9493079</v>
      </c>
      <c r="G66" s="114">
        <v>18316415</v>
      </c>
      <c r="H66" s="112">
        <v>74061650</v>
      </c>
      <c r="I66" s="119"/>
      <c r="J66" s="114">
        <v>16839337</v>
      </c>
      <c r="K66" s="114">
        <v>11749861</v>
      </c>
      <c r="L66" s="114">
        <v>5425865</v>
      </c>
      <c r="M66" s="114">
        <v>6485715</v>
      </c>
      <c r="N66" s="114">
        <v>13163083</v>
      </c>
      <c r="O66" s="112">
        <v>53663861</v>
      </c>
    </row>
  </sheetData>
  <mergeCells count="10">
    <mergeCell ref="K1:O1"/>
    <mergeCell ref="A66:B66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4" orientation="landscape" r:id="rId1"/>
  <rowBreaks count="1" manualBreakCount="1">
    <brk id="31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12" zoomScaleNormal="100" zoomScaleSheetLayoutView="112" workbookViewId="0">
      <pane xSplit="2" ySplit="4" topLeftCell="H6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9" style="1" customWidth="1"/>
    <col min="2" max="2" width="27.5703125" style="1" customWidth="1"/>
    <col min="3" max="7" width="10.140625" style="1" customWidth="1"/>
    <col min="8" max="10" width="11.28515625" style="1" customWidth="1"/>
    <col min="11" max="12" width="10.140625" style="1" customWidth="1"/>
    <col min="13" max="16" width="11.28515625" style="1" customWidth="1"/>
    <col min="17" max="18" width="10.140625" style="1" customWidth="1"/>
    <col min="19" max="20" width="11.28515625" style="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" customFormat="1" ht="42.75" customHeight="1" x14ac:dyDescent="0.25">
      <c r="P1" s="317" t="s">
        <v>249</v>
      </c>
      <c r="Q1" s="317"/>
      <c r="R1" s="317"/>
      <c r="S1" s="317"/>
      <c r="T1" s="317"/>
    </row>
    <row r="2" spans="1:20" s="1" customFormat="1" ht="26.25" customHeight="1" x14ac:dyDescent="0.25">
      <c r="A2" s="336" t="s">
        <v>163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</row>
    <row r="3" spans="1:20" s="1" customFormat="1" ht="30" customHeight="1" x14ac:dyDescent="0.25">
      <c r="A3" s="337" t="s">
        <v>99</v>
      </c>
      <c r="B3" s="337" t="s">
        <v>164</v>
      </c>
      <c r="C3" s="339" t="s">
        <v>165</v>
      </c>
      <c r="D3" s="339"/>
      <c r="E3" s="339"/>
      <c r="F3" s="339"/>
      <c r="G3" s="339"/>
      <c r="H3" s="340" t="s">
        <v>166</v>
      </c>
      <c r="I3" s="342" t="s">
        <v>167</v>
      </c>
      <c r="J3" s="342"/>
      <c r="K3" s="342"/>
      <c r="L3" s="342"/>
      <c r="M3" s="342"/>
      <c r="N3" s="343" t="s">
        <v>166</v>
      </c>
      <c r="O3" s="345" t="s">
        <v>168</v>
      </c>
      <c r="P3" s="345"/>
      <c r="Q3" s="345"/>
      <c r="R3" s="345"/>
      <c r="S3" s="345"/>
      <c r="T3" s="346" t="s">
        <v>166</v>
      </c>
    </row>
    <row r="4" spans="1:20" s="1" customFormat="1" ht="45" x14ac:dyDescent="0.25">
      <c r="A4" s="338"/>
      <c r="B4" s="338"/>
      <c r="C4" s="107" t="s">
        <v>169</v>
      </c>
      <c r="D4" s="107" t="s">
        <v>170</v>
      </c>
      <c r="E4" s="107" t="s">
        <v>171</v>
      </c>
      <c r="F4" s="107" t="s">
        <v>172</v>
      </c>
      <c r="G4" s="107" t="s">
        <v>173</v>
      </c>
      <c r="H4" s="341"/>
      <c r="I4" s="107" t="s">
        <v>169</v>
      </c>
      <c r="J4" s="107" t="s">
        <v>170</v>
      </c>
      <c r="K4" s="107" t="s">
        <v>171</v>
      </c>
      <c r="L4" s="107" t="s">
        <v>172</v>
      </c>
      <c r="M4" s="107" t="s">
        <v>173</v>
      </c>
      <c r="N4" s="344"/>
      <c r="O4" s="107" t="s">
        <v>169</v>
      </c>
      <c r="P4" s="107" t="s">
        <v>170</v>
      </c>
      <c r="Q4" s="107" t="s">
        <v>171</v>
      </c>
      <c r="R4" s="107" t="s">
        <v>172</v>
      </c>
      <c r="S4" s="107" t="s">
        <v>173</v>
      </c>
      <c r="T4" s="347"/>
    </row>
    <row r="5" spans="1:20" ht="26.25" x14ac:dyDescent="0.25">
      <c r="A5" s="108" t="s">
        <v>174</v>
      </c>
      <c r="B5" s="108" t="s">
        <v>11</v>
      </c>
      <c r="C5" s="109">
        <v>100264</v>
      </c>
      <c r="D5" s="109">
        <v>31057</v>
      </c>
      <c r="E5" s="109">
        <v>52686</v>
      </c>
      <c r="F5" s="109">
        <v>5555</v>
      </c>
      <c r="G5" s="109">
        <v>26156</v>
      </c>
      <c r="H5" s="110">
        <v>215718</v>
      </c>
      <c r="I5" s="109">
        <v>169561</v>
      </c>
      <c r="J5" s="109">
        <v>52449</v>
      </c>
      <c r="K5" s="109">
        <v>88901</v>
      </c>
      <c r="L5" s="109">
        <v>9403</v>
      </c>
      <c r="M5" s="109">
        <v>44491</v>
      </c>
      <c r="N5" s="111">
        <v>364805</v>
      </c>
      <c r="O5" s="109">
        <v>269825</v>
      </c>
      <c r="P5" s="109">
        <v>83506</v>
      </c>
      <c r="Q5" s="109">
        <v>141587</v>
      </c>
      <c r="R5" s="109">
        <v>14958</v>
      </c>
      <c r="S5" s="109">
        <v>70647</v>
      </c>
      <c r="T5" s="112">
        <v>580523</v>
      </c>
    </row>
    <row r="6" spans="1:20" ht="26.25" x14ac:dyDescent="0.25">
      <c r="A6" s="108" t="s">
        <v>175</v>
      </c>
      <c r="B6" s="108" t="s">
        <v>12</v>
      </c>
      <c r="C6" s="109">
        <v>26861</v>
      </c>
      <c r="D6" s="109">
        <v>8035</v>
      </c>
      <c r="E6" s="109">
        <v>5320</v>
      </c>
      <c r="F6" s="109">
        <v>9188</v>
      </c>
      <c r="G6" s="109">
        <v>11558</v>
      </c>
      <c r="H6" s="110">
        <v>60962</v>
      </c>
      <c r="I6" s="109">
        <v>49436</v>
      </c>
      <c r="J6" s="109">
        <v>14734</v>
      </c>
      <c r="K6" s="109">
        <v>9794</v>
      </c>
      <c r="L6" s="109">
        <v>16896</v>
      </c>
      <c r="M6" s="109">
        <v>21369</v>
      </c>
      <c r="N6" s="111">
        <v>112229</v>
      </c>
      <c r="O6" s="109">
        <v>76297</v>
      </c>
      <c r="P6" s="109">
        <v>22769</v>
      </c>
      <c r="Q6" s="109">
        <v>15114</v>
      </c>
      <c r="R6" s="109">
        <v>26084</v>
      </c>
      <c r="S6" s="109">
        <v>32927</v>
      </c>
      <c r="T6" s="112">
        <v>173191</v>
      </c>
    </row>
    <row r="7" spans="1:20" x14ac:dyDescent="0.25">
      <c r="A7" s="108" t="s">
        <v>176</v>
      </c>
      <c r="B7" s="108" t="s">
        <v>13</v>
      </c>
      <c r="C7" s="109">
        <v>300004</v>
      </c>
      <c r="D7" s="109">
        <v>29021</v>
      </c>
      <c r="E7" s="109">
        <v>17875</v>
      </c>
      <c r="F7" s="109">
        <v>11603</v>
      </c>
      <c r="G7" s="109">
        <v>51626</v>
      </c>
      <c r="H7" s="110">
        <v>410129</v>
      </c>
      <c r="I7" s="109">
        <v>1196118</v>
      </c>
      <c r="J7" s="109">
        <v>115767</v>
      </c>
      <c r="K7" s="109">
        <v>71357</v>
      </c>
      <c r="L7" s="109">
        <v>46303</v>
      </c>
      <c r="M7" s="109">
        <v>206276</v>
      </c>
      <c r="N7" s="111">
        <v>1635821</v>
      </c>
      <c r="O7" s="109">
        <v>1496122</v>
      </c>
      <c r="P7" s="109">
        <v>144788</v>
      </c>
      <c r="Q7" s="109">
        <v>89232</v>
      </c>
      <c r="R7" s="109">
        <v>57906</v>
      </c>
      <c r="S7" s="109">
        <v>257902</v>
      </c>
      <c r="T7" s="112">
        <v>2045950</v>
      </c>
    </row>
    <row r="8" spans="1:20" x14ac:dyDescent="0.25">
      <c r="A8" s="108" t="s">
        <v>177</v>
      </c>
      <c r="B8" s="108" t="s">
        <v>14</v>
      </c>
      <c r="C8" s="109">
        <v>238079</v>
      </c>
      <c r="D8" s="109">
        <v>38794</v>
      </c>
      <c r="E8" s="109">
        <v>30168</v>
      </c>
      <c r="F8" s="109">
        <v>27700</v>
      </c>
      <c r="G8" s="109">
        <v>80312</v>
      </c>
      <c r="H8" s="110">
        <v>415053</v>
      </c>
      <c r="I8" s="109">
        <v>1126980</v>
      </c>
      <c r="J8" s="109">
        <v>183587</v>
      </c>
      <c r="K8" s="109">
        <v>142460</v>
      </c>
      <c r="L8" s="109">
        <v>131033</v>
      </c>
      <c r="M8" s="109">
        <v>380974</v>
      </c>
      <c r="N8" s="111">
        <v>1965034</v>
      </c>
      <c r="O8" s="109">
        <v>1365059</v>
      </c>
      <c r="P8" s="109">
        <v>222381</v>
      </c>
      <c r="Q8" s="109">
        <v>172628</v>
      </c>
      <c r="R8" s="109">
        <v>158733</v>
      </c>
      <c r="S8" s="109">
        <v>461286</v>
      </c>
      <c r="T8" s="112">
        <v>2380087</v>
      </c>
    </row>
    <row r="9" spans="1:20" x14ac:dyDescent="0.25">
      <c r="A9" s="108" t="s">
        <v>178</v>
      </c>
      <c r="B9" s="108" t="s">
        <v>15</v>
      </c>
      <c r="C9" s="109">
        <v>272187</v>
      </c>
      <c r="D9" s="109">
        <v>61529</v>
      </c>
      <c r="E9" s="109">
        <v>33302</v>
      </c>
      <c r="F9" s="109">
        <v>10050</v>
      </c>
      <c r="G9" s="109">
        <v>35176</v>
      </c>
      <c r="H9" s="110">
        <v>412244</v>
      </c>
      <c r="I9" s="109">
        <v>1970534</v>
      </c>
      <c r="J9" s="109">
        <v>444141</v>
      </c>
      <c r="K9" s="109">
        <v>242363</v>
      </c>
      <c r="L9" s="109">
        <v>73179</v>
      </c>
      <c r="M9" s="109">
        <v>255861</v>
      </c>
      <c r="N9" s="111">
        <v>2986078</v>
      </c>
      <c r="O9" s="109">
        <v>2242721</v>
      </c>
      <c r="P9" s="109">
        <v>505670</v>
      </c>
      <c r="Q9" s="109">
        <v>275665</v>
      </c>
      <c r="R9" s="109">
        <v>83229</v>
      </c>
      <c r="S9" s="109">
        <v>291037</v>
      </c>
      <c r="T9" s="112">
        <v>3398322</v>
      </c>
    </row>
    <row r="10" spans="1:20" x14ac:dyDescent="0.25">
      <c r="A10" s="108" t="s">
        <v>179</v>
      </c>
      <c r="B10" s="108" t="s">
        <v>16</v>
      </c>
      <c r="C10" s="109">
        <v>313247</v>
      </c>
      <c r="D10" s="109">
        <v>70755</v>
      </c>
      <c r="E10" s="109">
        <v>71260</v>
      </c>
      <c r="F10" s="109">
        <v>15486</v>
      </c>
      <c r="G10" s="109">
        <v>94920</v>
      </c>
      <c r="H10" s="110">
        <v>565668</v>
      </c>
      <c r="I10" s="109">
        <v>1412353</v>
      </c>
      <c r="J10" s="109">
        <v>319750</v>
      </c>
      <c r="K10" s="109">
        <v>320425</v>
      </c>
      <c r="L10" s="109">
        <v>70359</v>
      </c>
      <c r="M10" s="109">
        <v>429351</v>
      </c>
      <c r="N10" s="111">
        <v>2552238</v>
      </c>
      <c r="O10" s="109">
        <v>1725600</v>
      </c>
      <c r="P10" s="109">
        <v>390505</v>
      </c>
      <c r="Q10" s="109">
        <v>391685</v>
      </c>
      <c r="R10" s="109">
        <v>85845</v>
      </c>
      <c r="S10" s="109">
        <v>524271</v>
      </c>
      <c r="T10" s="112">
        <v>3117906</v>
      </c>
    </row>
    <row r="11" spans="1:20" x14ac:dyDescent="0.25">
      <c r="A11" s="108" t="s">
        <v>180</v>
      </c>
      <c r="B11" s="108" t="s">
        <v>17</v>
      </c>
      <c r="C11" s="109">
        <v>50020</v>
      </c>
      <c r="D11" s="109">
        <v>12228</v>
      </c>
      <c r="E11" s="109">
        <v>5749</v>
      </c>
      <c r="F11" s="109">
        <v>2953</v>
      </c>
      <c r="G11" s="109">
        <v>9935</v>
      </c>
      <c r="H11" s="110">
        <v>80885</v>
      </c>
      <c r="I11" s="109">
        <v>1594702</v>
      </c>
      <c r="J11" s="109">
        <v>388297</v>
      </c>
      <c r="K11" s="109">
        <v>182723</v>
      </c>
      <c r="L11" s="109">
        <v>93641</v>
      </c>
      <c r="M11" s="109">
        <v>316297</v>
      </c>
      <c r="N11" s="111">
        <v>2575660</v>
      </c>
      <c r="O11" s="109">
        <v>1644722</v>
      </c>
      <c r="P11" s="109">
        <v>400525</v>
      </c>
      <c r="Q11" s="109">
        <v>188472</v>
      </c>
      <c r="R11" s="109">
        <v>96594</v>
      </c>
      <c r="S11" s="109">
        <v>326232</v>
      </c>
      <c r="T11" s="112">
        <v>2656545</v>
      </c>
    </row>
    <row r="12" spans="1:20" ht="26.25" x14ac:dyDescent="0.25">
      <c r="A12" s="108" t="s">
        <v>181</v>
      </c>
      <c r="B12" s="108" t="s">
        <v>18</v>
      </c>
      <c r="C12" s="109">
        <v>328749</v>
      </c>
      <c r="D12" s="109">
        <v>240099</v>
      </c>
      <c r="E12" s="109">
        <v>92658</v>
      </c>
      <c r="F12" s="109">
        <v>23004</v>
      </c>
      <c r="G12" s="109">
        <v>82583</v>
      </c>
      <c r="H12" s="110">
        <v>767093</v>
      </c>
      <c r="I12" s="109">
        <v>1362169</v>
      </c>
      <c r="J12" s="109">
        <v>986682</v>
      </c>
      <c r="K12" s="109">
        <v>381619</v>
      </c>
      <c r="L12" s="109">
        <v>95910</v>
      </c>
      <c r="M12" s="109">
        <v>342801</v>
      </c>
      <c r="N12" s="111">
        <v>3169181</v>
      </c>
      <c r="O12" s="109">
        <v>1690918</v>
      </c>
      <c r="P12" s="109">
        <v>1226781</v>
      </c>
      <c r="Q12" s="109">
        <v>474277</v>
      </c>
      <c r="R12" s="109">
        <v>118914</v>
      </c>
      <c r="S12" s="109">
        <v>425384</v>
      </c>
      <c r="T12" s="112">
        <v>3936274</v>
      </c>
    </row>
    <row r="13" spans="1:20" x14ac:dyDescent="0.25">
      <c r="A13" s="108" t="s">
        <v>182</v>
      </c>
      <c r="B13" s="108" t="s">
        <v>20</v>
      </c>
      <c r="C13" s="109">
        <v>41078</v>
      </c>
      <c r="D13" s="109">
        <v>130796</v>
      </c>
      <c r="E13" s="109">
        <v>26693</v>
      </c>
      <c r="F13" s="109">
        <v>3959</v>
      </c>
      <c r="G13" s="109">
        <v>70669</v>
      </c>
      <c r="H13" s="110">
        <v>273195</v>
      </c>
      <c r="I13" s="109">
        <v>62382</v>
      </c>
      <c r="J13" s="109">
        <v>198890</v>
      </c>
      <c r="K13" s="109">
        <v>40279</v>
      </c>
      <c r="L13" s="109">
        <v>6045</v>
      </c>
      <c r="M13" s="109">
        <v>107342</v>
      </c>
      <c r="N13" s="111">
        <v>414938</v>
      </c>
      <c r="O13" s="109">
        <v>103460</v>
      </c>
      <c r="P13" s="109">
        <v>329686</v>
      </c>
      <c r="Q13" s="109">
        <v>66972</v>
      </c>
      <c r="R13" s="109">
        <v>10004</v>
      </c>
      <c r="S13" s="109">
        <v>178011</v>
      </c>
      <c r="T13" s="112">
        <v>688133</v>
      </c>
    </row>
    <row r="14" spans="1:20" x14ac:dyDescent="0.25">
      <c r="A14" s="108" t="s">
        <v>183</v>
      </c>
      <c r="B14" s="108" t="s">
        <v>21</v>
      </c>
      <c r="C14" s="109">
        <v>34596</v>
      </c>
      <c r="D14" s="109">
        <v>62588</v>
      </c>
      <c r="E14" s="109">
        <v>11291</v>
      </c>
      <c r="F14" s="109">
        <v>4072</v>
      </c>
      <c r="G14" s="109">
        <v>34197</v>
      </c>
      <c r="H14" s="110">
        <v>146744</v>
      </c>
      <c r="I14" s="109">
        <v>206583</v>
      </c>
      <c r="J14" s="109">
        <v>372215</v>
      </c>
      <c r="K14" s="109">
        <v>66900</v>
      </c>
      <c r="L14" s="109">
        <v>24179</v>
      </c>
      <c r="M14" s="109">
        <v>203916</v>
      </c>
      <c r="N14" s="111">
        <v>873793</v>
      </c>
      <c r="O14" s="109">
        <v>241179</v>
      </c>
      <c r="P14" s="109">
        <v>434803</v>
      </c>
      <c r="Q14" s="109">
        <v>78191</v>
      </c>
      <c r="R14" s="109">
        <v>28251</v>
      </c>
      <c r="S14" s="109">
        <v>238113</v>
      </c>
      <c r="T14" s="112">
        <v>1020537</v>
      </c>
    </row>
    <row r="15" spans="1:20" x14ac:dyDescent="0.25">
      <c r="A15" s="108" t="s">
        <v>184</v>
      </c>
      <c r="B15" s="108" t="s">
        <v>22</v>
      </c>
      <c r="C15" s="109">
        <v>24955</v>
      </c>
      <c r="D15" s="109">
        <v>107777</v>
      </c>
      <c r="E15" s="109">
        <v>22792</v>
      </c>
      <c r="F15" s="109">
        <v>3087</v>
      </c>
      <c r="G15" s="109">
        <v>51202</v>
      </c>
      <c r="H15" s="110">
        <v>209813</v>
      </c>
      <c r="I15" s="109">
        <v>90062</v>
      </c>
      <c r="J15" s="109">
        <v>388885</v>
      </c>
      <c r="K15" s="109">
        <v>81921</v>
      </c>
      <c r="L15" s="109">
        <v>11092</v>
      </c>
      <c r="M15" s="109">
        <v>185700</v>
      </c>
      <c r="N15" s="111">
        <v>757660</v>
      </c>
      <c r="O15" s="109">
        <v>115017</v>
      </c>
      <c r="P15" s="109">
        <v>496662</v>
      </c>
      <c r="Q15" s="109">
        <v>104713</v>
      </c>
      <c r="R15" s="109">
        <v>14179</v>
      </c>
      <c r="S15" s="109">
        <v>236902</v>
      </c>
      <c r="T15" s="112">
        <v>967473</v>
      </c>
    </row>
    <row r="16" spans="1:20" x14ac:dyDescent="0.25">
      <c r="A16" s="108" t="s">
        <v>185</v>
      </c>
      <c r="B16" s="108" t="s">
        <v>23</v>
      </c>
      <c r="C16" s="109">
        <v>61090</v>
      </c>
      <c r="D16" s="109">
        <v>123753</v>
      </c>
      <c r="E16" s="109">
        <v>17603</v>
      </c>
      <c r="F16" s="109">
        <v>3450</v>
      </c>
      <c r="G16" s="109">
        <v>64557</v>
      </c>
      <c r="H16" s="110">
        <v>270453</v>
      </c>
      <c r="I16" s="109">
        <v>371076</v>
      </c>
      <c r="J16" s="109">
        <v>748483</v>
      </c>
      <c r="K16" s="109">
        <v>106161</v>
      </c>
      <c r="L16" s="109">
        <v>20665</v>
      </c>
      <c r="M16" s="109">
        <v>395464</v>
      </c>
      <c r="N16" s="111">
        <v>1641849</v>
      </c>
      <c r="O16" s="109">
        <v>432166</v>
      </c>
      <c r="P16" s="109">
        <v>872236</v>
      </c>
      <c r="Q16" s="109">
        <v>123764</v>
      </c>
      <c r="R16" s="109">
        <v>24115</v>
      </c>
      <c r="S16" s="109">
        <v>460021</v>
      </c>
      <c r="T16" s="112">
        <v>1912302</v>
      </c>
    </row>
    <row r="17" spans="1:20" x14ac:dyDescent="0.25">
      <c r="A17" s="108" t="s">
        <v>186</v>
      </c>
      <c r="B17" s="108" t="s">
        <v>19</v>
      </c>
      <c r="C17" s="109">
        <v>75100</v>
      </c>
      <c r="D17" s="109">
        <v>368557</v>
      </c>
      <c r="E17" s="109">
        <v>28881</v>
      </c>
      <c r="F17" s="109">
        <v>9119</v>
      </c>
      <c r="G17" s="109">
        <v>203467</v>
      </c>
      <c r="H17" s="110">
        <v>685124</v>
      </c>
      <c r="I17" s="109">
        <v>150577</v>
      </c>
      <c r="J17" s="109">
        <v>732924</v>
      </c>
      <c r="K17" s="109">
        <v>57142</v>
      </c>
      <c r="L17" s="109">
        <v>17995</v>
      </c>
      <c r="M17" s="109">
        <v>420158</v>
      </c>
      <c r="N17" s="111">
        <v>1378796</v>
      </c>
      <c r="O17" s="109">
        <v>225677</v>
      </c>
      <c r="P17" s="109">
        <v>1101481</v>
      </c>
      <c r="Q17" s="109">
        <v>86023</v>
      </c>
      <c r="R17" s="109">
        <v>27114</v>
      </c>
      <c r="S17" s="109">
        <v>623625</v>
      </c>
      <c r="T17" s="112">
        <v>2063920</v>
      </c>
    </row>
    <row r="18" spans="1:20" x14ac:dyDescent="0.25">
      <c r="A18" s="108" t="s">
        <v>187</v>
      </c>
      <c r="B18" s="108" t="s">
        <v>25</v>
      </c>
      <c r="C18" s="109">
        <v>2523</v>
      </c>
      <c r="D18" s="109">
        <v>43454</v>
      </c>
      <c r="E18" s="109">
        <v>22917</v>
      </c>
      <c r="F18" s="113">
        <v>207</v>
      </c>
      <c r="G18" s="109">
        <v>13775</v>
      </c>
      <c r="H18" s="110">
        <v>82876</v>
      </c>
      <c r="I18" s="109">
        <v>28018</v>
      </c>
      <c r="J18" s="109">
        <v>482774</v>
      </c>
      <c r="K18" s="109">
        <v>254023</v>
      </c>
      <c r="L18" s="109">
        <v>2281</v>
      </c>
      <c r="M18" s="109">
        <v>154099</v>
      </c>
      <c r="N18" s="111">
        <v>921195</v>
      </c>
      <c r="O18" s="109">
        <v>30541</v>
      </c>
      <c r="P18" s="109">
        <v>526228</v>
      </c>
      <c r="Q18" s="109">
        <v>276940</v>
      </c>
      <c r="R18" s="109">
        <v>2488</v>
      </c>
      <c r="S18" s="109">
        <v>167874</v>
      </c>
      <c r="T18" s="112">
        <v>1004071</v>
      </c>
    </row>
    <row r="19" spans="1:20" x14ac:dyDescent="0.25">
      <c r="A19" s="108" t="s">
        <v>188</v>
      </c>
      <c r="B19" s="108" t="s">
        <v>26</v>
      </c>
      <c r="C19" s="109">
        <v>115597</v>
      </c>
      <c r="D19" s="109">
        <v>1514</v>
      </c>
      <c r="E19" s="109">
        <v>6012</v>
      </c>
      <c r="F19" s="113">
        <v>82</v>
      </c>
      <c r="G19" s="109">
        <v>7429</v>
      </c>
      <c r="H19" s="110">
        <v>130634</v>
      </c>
      <c r="I19" s="109">
        <v>566475</v>
      </c>
      <c r="J19" s="109">
        <v>7370</v>
      </c>
      <c r="K19" s="109">
        <v>29328</v>
      </c>
      <c r="L19" s="113">
        <v>454</v>
      </c>
      <c r="M19" s="109">
        <v>36143</v>
      </c>
      <c r="N19" s="111">
        <v>639770</v>
      </c>
      <c r="O19" s="109">
        <v>682072</v>
      </c>
      <c r="P19" s="109">
        <v>8884</v>
      </c>
      <c r="Q19" s="109">
        <v>35340</v>
      </c>
      <c r="R19" s="113">
        <v>536</v>
      </c>
      <c r="S19" s="109">
        <v>43572</v>
      </c>
      <c r="T19" s="112">
        <v>770404</v>
      </c>
    </row>
    <row r="20" spans="1:20" x14ac:dyDescent="0.25">
      <c r="A20" s="108" t="s">
        <v>189</v>
      </c>
      <c r="B20" s="108" t="s">
        <v>27</v>
      </c>
      <c r="C20" s="109">
        <v>12895</v>
      </c>
      <c r="D20" s="109">
        <v>100946</v>
      </c>
      <c r="E20" s="109">
        <v>1477</v>
      </c>
      <c r="F20" s="109">
        <v>113096</v>
      </c>
      <c r="G20" s="109">
        <v>29986</v>
      </c>
      <c r="H20" s="110">
        <v>258400</v>
      </c>
      <c r="I20" s="109">
        <v>33114</v>
      </c>
      <c r="J20" s="109">
        <v>253580</v>
      </c>
      <c r="K20" s="109">
        <v>3685</v>
      </c>
      <c r="L20" s="109">
        <v>296663</v>
      </c>
      <c r="M20" s="109">
        <v>76097</v>
      </c>
      <c r="N20" s="111">
        <v>663139</v>
      </c>
      <c r="O20" s="109">
        <v>46009</v>
      </c>
      <c r="P20" s="109">
        <v>354526</v>
      </c>
      <c r="Q20" s="109">
        <v>5162</v>
      </c>
      <c r="R20" s="109">
        <v>409759</v>
      </c>
      <c r="S20" s="109">
        <v>106083</v>
      </c>
      <c r="T20" s="112">
        <v>921539</v>
      </c>
    </row>
    <row r="21" spans="1:20" x14ac:dyDescent="0.25">
      <c r="A21" s="108" t="s">
        <v>190</v>
      </c>
      <c r="B21" s="108" t="s">
        <v>28</v>
      </c>
      <c r="C21" s="109">
        <v>48470</v>
      </c>
      <c r="D21" s="109">
        <v>302060</v>
      </c>
      <c r="E21" s="109">
        <v>1906</v>
      </c>
      <c r="F21" s="109">
        <v>264842</v>
      </c>
      <c r="G21" s="109">
        <v>94850</v>
      </c>
      <c r="H21" s="110">
        <v>712128</v>
      </c>
      <c r="I21" s="109">
        <v>72980</v>
      </c>
      <c r="J21" s="109">
        <v>451875</v>
      </c>
      <c r="K21" s="109">
        <v>2858</v>
      </c>
      <c r="L21" s="109">
        <v>403054</v>
      </c>
      <c r="M21" s="109">
        <v>144045</v>
      </c>
      <c r="N21" s="111">
        <v>1074812</v>
      </c>
      <c r="O21" s="109">
        <v>121450</v>
      </c>
      <c r="P21" s="109">
        <v>753935</v>
      </c>
      <c r="Q21" s="109">
        <v>4764</v>
      </c>
      <c r="R21" s="109">
        <v>667896</v>
      </c>
      <c r="S21" s="109">
        <v>238895</v>
      </c>
      <c r="T21" s="112">
        <v>1786940</v>
      </c>
    </row>
    <row r="22" spans="1:20" x14ac:dyDescent="0.25">
      <c r="A22" s="108" t="s">
        <v>191</v>
      </c>
      <c r="B22" s="108" t="s">
        <v>30</v>
      </c>
      <c r="C22" s="113">
        <v>606</v>
      </c>
      <c r="D22" s="109">
        <v>2128</v>
      </c>
      <c r="E22" s="109">
        <v>1385</v>
      </c>
      <c r="F22" s="109">
        <v>166488</v>
      </c>
      <c r="G22" s="109">
        <v>114816</v>
      </c>
      <c r="H22" s="110">
        <v>285423</v>
      </c>
      <c r="I22" s="109">
        <v>1503</v>
      </c>
      <c r="J22" s="109">
        <v>4832</v>
      </c>
      <c r="K22" s="109">
        <v>3152</v>
      </c>
      <c r="L22" s="109">
        <v>375003</v>
      </c>
      <c r="M22" s="109">
        <v>258978</v>
      </c>
      <c r="N22" s="111">
        <v>643468</v>
      </c>
      <c r="O22" s="109">
        <v>2109</v>
      </c>
      <c r="P22" s="109">
        <v>6960</v>
      </c>
      <c r="Q22" s="109">
        <v>4537</v>
      </c>
      <c r="R22" s="109">
        <v>541491</v>
      </c>
      <c r="S22" s="109">
        <v>373794</v>
      </c>
      <c r="T22" s="112">
        <v>928891</v>
      </c>
    </row>
    <row r="23" spans="1:20" x14ac:dyDescent="0.25">
      <c r="A23" s="108" t="s">
        <v>192</v>
      </c>
      <c r="B23" s="108" t="s">
        <v>31</v>
      </c>
      <c r="C23" s="109">
        <v>2840</v>
      </c>
      <c r="D23" s="109">
        <v>237492</v>
      </c>
      <c r="E23" s="113">
        <v>802</v>
      </c>
      <c r="F23" s="113">
        <v>496</v>
      </c>
      <c r="G23" s="109">
        <v>32474</v>
      </c>
      <c r="H23" s="110">
        <v>274104</v>
      </c>
      <c r="I23" s="109">
        <v>5598</v>
      </c>
      <c r="J23" s="109">
        <v>476008</v>
      </c>
      <c r="K23" s="109">
        <v>1620</v>
      </c>
      <c r="L23" s="109">
        <v>1002</v>
      </c>
      <c r="M23" s="109">
        <v>65349</v>
      </c>
      <c r="N23" s="111">
        <v>549577</v>
      </c>
      <c r="O23" s="109">
        <v>8438</v>
      </c>
      <c r="P23" s="109">
        <v>713500</v>
      </c>
      <c r="Q23" s="109">
        <v>2422</v>
      </c>
      <c r="R23" s="109">
        <v>1498</v>
      </c>
      <c r="S23" s="109">
        <v>97823</v>
      </c>
      <c r="T23" s="112">
        <v>823681</v>
      </c>
    </row>
    <row r="24" spans="1:20" x14ac:dyDescent="0.25">
      <c r="A24" s="108" t="s">
        <v>193</v>
      </c>
      <c r="B24" s="108" t="s">
        <v>32</v>
      </c>
      <c r="C24" s="109">
        <v>3326</v>
      </c>
      <c r="D24" s="109">
        <v>6542</v>
      </c>
      <c r="E24" s="109">
        <v>76862</v>
      </c>
      <c r="F24" s="109">
        <v>9206</v>
      </c>
      <c r="G24" s="109">
        <v>139885</v>
      </c>
      <c r="H24" s="110">
        <v>235821</v>
      </c>
      <c r="I24" s="109">
        <v>8927</v>
      </c>
      <c r="J24" s="109">
        <v>16853</v>
      </c>
      <c r="K24" s="109">
        <v>197993</v>
      </c>
      <c r="L24" s="109">
        <v>23688</v>
      </c>
      <c r="M24" s="109">
        <v>362663</v>
      </c>
      <c r="N24" s="111">
        <v>610124</v>
      </c>
      <c r="O24" s="109">
        <v>12253</v>
      </c>
      <c r="P24" s="109">
        <v>23395</v>
      </c>
      <c r="Q24" s="109">
        <v>274855</v>
      </c>
      <c r="R24" s="109">
        <v>32894</v>
      </c>
      <c r="S24" s="109">
        <v>502548</v>
      </c>
      <c r="T24" s="112">
        <v>845945</v>
      </c>
    </row>
    <row r="25" spans="1:20" x14ac:dyDescent="0.25">
      <c r="A25" s="108" t="s">
        <v>194</v>
      </c>
      <c r="B25" s="108" t="s">
        <v>33</v>
      </c>
      <c r="C25" s="109">
        <v>6100</v>
      </c>
      <c r="D25" s="109">
        <v>3784</v>
      </c>
      <c r="E25" s="109">
        <v>78308</v>
      </c>
      <c r="F25" s="109">
        <v>2011</v>
      </c>
      <c r="G25" s="109">
        <v>205216</v>
      </c>
      <c r="H25" s="110">
        <v>295419</v>
      </c>
      <c r="I25" s="109">
        <v>8366</v>
      </c>
      <c r="J25" s="109">
        <v>5256</v>
      </c>
      <c r="K25" s="109">
        <v>105460</v>
      </c>
      <c r="L25" s="109">
        <v>2612</v>
      </c>
      <c r="M25" s="109">
        <v>283537</v>
      </c>
      <c r="N25" s="111">
        <v>405231</v>
      </c>
      <c r="O25" s="109">
        <v>14466</v>
      </c>
      <c r="P25" s="109">
        <v>9040</v>
      </c>
      <c r="Q25" s="109">
        <v>183768</v>
      </c>
      <c r="R25" s="109">
        <v>4623</v>
      </c>
      <c r="S25" s="109">
        <v>488753</v>
      </c>
      <c r="T25" s="112">
        <v>700650</v>
      </c>
    </row>
    <row r="26" spans="1:20" x14ac:dyDescent="0.25">
      <c r="A26" s="108" t="s">
        <v>195</v>
      </c>
      <c r="B26" s="108" t="s">
        <v>34</v>
      </c>
      <c r="C26" s="109">
        <v>1067</v>
      </c>
      <c r="D26" s="109">
        <v>3805</v>
      </c>
      <c r="E26" s="113">
        <v>355</v>
      </c>
      <c r="F26" s="109">
        <v>168350</v>
      </c>
      <c r="G26" s="109">
        <v>54549</v>
      </c>
      <c r="H26" s="110">
        <v>228126</v>
      </c>
      <c r="I26" s="109">
        <v>2445</v>
      </c>
      <c r="J26" s="109">
        <v>8898</v>
      </c>
      <c r="K26" s="113">
        <v>854</v>
      </c>
      <c r="L26" s="109">
        <v>392210</v>
      </c>
      <c r="M26" s="109">
        <v>126867</v>
      </c>
      <c r="N26" s="111">
        <v>531274</v>
      </c>
      <c r="O26" s="109">
        <v>3512</v>
      </c>
      <c r="P26" s="109">
        <v>12703</v>
      </c>
      <c r="Q26" s="109">
        <v>1209</v>
      </c>
      <c r="R26" s="109">
        <v>560560</v>
      </c>
      <c r="S26" s="109">
        <v>181416</v>
      </c>
      <c r="T26" s="112">
        <v>759400</v>
      </c>
    </row>
    <row r="27" spans="1:20" x14ac:dyDescent="0.25">
      <c r="A27" s="108" t="s">
        <v>196</v>
      </c>
      <c r="B27" s="108" t="s">
        <v>35</v>
      </c>
      <c r="C27" s="109">
        <v>87336</v>
      </c>
      <c r="D27" s="109">
        <v>2017</v>
      </c>
      <c r="E27" s="109">
        <v>1316</v>
      </c>
      <c r="F27" s="113">
        <v>397</v>
      </c>
      <c r="G27" s="109">
        <v>2330</v>
      </c>
      <c r="H27" s="110">
        <v>93396</v>
      </c>
      <c r="I27" s="109">
        <v>434097</v>
      </c>
      <c r="J27" s="109">
        <v>9921</v>
      </c>
      <c r="K27" s="109">
        <v>6407</v>
      </c>
      <c r="L27" s="109">
        <v>1990</v>
      </c>
      <c r="M27" s="109">
        <v>11196</v>
      </c>
      <c r="N27" s="111">
        <v>463611</v>
      </c>
      <c r="O27" s="109">
        <v>521433</v>
      </c>
      <c r="P27" s="109">
        <v>11938</v>
      </c>
      <c r="Q27" s="109">
        <v>7723</v>
      </c>
      <c r="R27" s="109">
        <v>2387</v>
      </c>
      <c r="S27" s="109">
        <v>13526</v>
      </c>
      <c r="T27" s="112">
        <v>557007</v>
      </c>
    </row>
    <row r="28" spans="1:20" x14ac:dyDescent="0.25">
      <c r="A28" s="108" t="s">
        <v>197</v>
      </c>
      <c r="B28" s="108" t="s">
        <v>36</v>
      </c>
      <c r="C28" s="109">
        <v>662598</v>
      </c>
      <c r="D28" s="109">
        <v>22788</v>
      </c>
      <c r="E28" s="109">
        <v>58921</v>
      </c>
      <c r="F28" s="109">
        <v>1110</v>
      </c>
      <c r="G28" s="109">
        <v>157780</v>
      </c>
      <c r="H28" s="110">
        <v>903197</v>
      </c>
      <c r="I28" s="109">
        <v>911379</v>
      </c>
      <c r="J28" s="109">
        <v>31202</v>
      </c>
      <c r="K28" s="109">
        <v>80591</v>
      </c>
      <c r="L28" s="109">
        <v>1490</v>
      </c>
      <c r="M28" s="109">
        <v>216165</v>
      </c>
      <c r="N28" s="111">
        <v>1240827</v>
      </c>
      <c r="O28" s="109">
        <v>1573977</v>
      </c>
      <c r="P28" s="109">
        <v>53990</v>
      </c>
      <c r="Q28" s="109">
        <v>139512</v>
      </c>
      <c r="R28" s="109">
        <v>2600</v>
      </c>
      <c r="S28" s="109">
        <v>373945</v>
      </c>
      <c r="T28" s="112">
        <v>2144024</v>
      </c>
    </row>
    <row r="29" spans="1:20" x14ac:dyDescent="0.25">
      <c r="A29" s="108" t="s">
        <v>198</v>
      </c>
      <c r="B29" s="108" t="s">
        <v>37</v>
      </c>
      <c r="C29" s="109">
        <v>1725</v>
      </c>
      <c r="D29" s="109">
        <v>4445</v>
      </c>
      <c r="E29" s="113">
        <v>249</v>
      </c>
      <c r="F29" s="109">
        <v>44831</v>
      </c>
      <c r="G29" s="109">
        <v>35582</v>
      </c>
      <c r="H29" s="110">
        <v>86832</v>
      </c>
      <c r="I29" s="109">
        <v>8086</v>
      </c>
      <c r="J29" s="109">
        <v>20775</v>
      </c>
      <c r="K29" s="109">
        <v>1120</v>
      </c>
      <c r="L29" s="109">
        <v>207689</v>
      </c>
      <c r="M29" s="109">
        <v>165175</v>
      </c>
      <c r="N29" s="111">
        <v>402845</v>
      </c>
      <c r="O29" s="109">
        <v>9811</v>
      </c>
      <c r="P29" s="109">
        <v>25220</v>
      </c>
      <c r="Q29" s="109">
        <v>1369</v>
      </c>
      <c r="R29" s="109">
        <v>252520</v>
      </c>
      <c r="S29" s="109">
        <v>200757</v>
      </c>
      <c r="T29" s="112">
        <v>489677</v>
      </c>
    </row>
    <row r="30" spans="1:20" x14ac:dyDescent="0.25">
      <c r="A30" s="108" t="s">
        <v>199</v>
      </c>
      <c r="B30" s="108" t="s">
        <v>38</v>
      </c>
      <c r="C30" s="109">
        <v>3138</v>
      </c>
      <c r="D30" s="109">
        <v>142595</v>
      </c>
      <c r="E30" s="109">
        <v>1138</v>
      </c>
      <c r="F30" s="113">
        <v>183</v>
      </c>
      <c r="G30" s="109">
        <v>28526</v>
      </c>
      <c r="H30" s="110">
        <v>175580</v>
      </c>
      <c r="I30" s="109">
        <v>7483</v>
      </c>
      <c r="J30" s="109">
        <v>340240</v>
      </c>
      <c r="K30" s="109">
        <v>2710</v>
      </c>
      <c r="L30" s="113">
        <v>353</v>
      </c>
      <c r="M30" s="109">
        <v>68884</v>
      </c>
      <c r="N30" s="111">
        <v>419670</v>
      </c>
      <c r="O30" s="109">
        <v>10621</v>
      </c>
      <c r="P30" s="109">
        <v>482835</v>
      </c>
      <c r="Q30" s="109">
        <v>3848</v>
      </c>
      <c r="R30" s="113">
        <v>536</v>
      </c>
      <c r="S30" s="109">
        <v>97410</v>
      </c>
      <c r="T30" s="112">
        <v>595250</v>
      </c>
    </row>
    <row r="31" spans="1:20" x14ac:dyDescent="0.25">
      <c r="A31" s="108" t="s">
        <v>200</v>
      </c>
      <c r="B31" s="108" t="s">
        <v>39</v>
      </c>
      <c r="C31" s="109">
        <v>9192</v>
      </c>
      <c r="D31" s="109">
        <v>10489</v>
      </c>
      <c r="E31" s="109">
        <v>175163</v>
      </c>
      <c r="F31" s="109">
        <v>2015</v>
      </c>
      <c r="G31" s="109">
        <v>271170</v>
      </c>
      <c r="H31" s="110">
        <v>468029</v>
      </c>
      <c r="I31" s="109">
        <v>12987</v>
      </c>
      <c r="J31" s="109">
        <v>13690</v>
      </c>
      <c r="K31" s="109">
        <v>238428</v>
      </c>
      <c r="L31" s="109">
        <v>2614</v>
      </c>
      <c r="M31" s="109">
        <v>388169</v>
      </c>
      <c r="N31" s="111">
        <v>655888</v>
      </c>
      <c r="O31" s="109">
        <v>22179</v>
      </c>
      <c r="P31" s="109">
        <v>24179</v>
      </c>
      <c r="Q31" s="109">
        <v>413591</v>
      </c>
      <c r="R31" s="109">
        <v>4629</v>
      </c>
      <c r="S31" s="109">
        <v>659339</v>
      </c>
      <c r="T31" s="112">
        <v>1123917</v>
      </c>
    </row>
    <row r="32" spans="1:20" x14ac:dyDescent="0.25">
      <c r="A32" s="108" t="s">
        <v>201</v>
      </c>
      <c r="B32" s="108" t="s">
        <v>40</v>
      </c>
      <c r="C32" s="109">
        <v>6033</v>
      </c>
      <c r="D32" s="109">
        <v>188287</v>
      </c>
      <c r="E32" s="109">
        <v>2636</v>
      </c>
      <c r="F32" s="113">
        <v>380</v>
      </c>
      <c r="G32" s="109">
        <v>28295</v>
      </c>
      <c r="H32" s="110">
        <v>225631</v>
      </c>
      <c r="I32" s="109">
        <v>13000</v>
      </c>
      <c r="J32" s="109">
        <v>403990</v>
      </c>
      <c r="K32" s="109">
        <v>5629</v>
      </c>
      <c r="L32" s="113">
        <v>809</v>
      </c>
      <c r="M32" s="109">
        <v>61671</v>
      </c>
      <c r="N32" s="111">
        <v>485099</v>
      </c>
      <c r="O32" s="109">
        <v>19033</v>
      </c>
      <c r="P32" s="109">
        <v>592277</v>
      </c>
      <c r="Q32" s="109">
        <v>8265</v>
      </c>
      <c r="R32" s="109">
        <v>1189</v>
      </c>
      <c r="S32" s="109">
        <v>89966</v>
      </c>
      <c r="T32" s="112">
        <v>710730</v>
      </c>
    </row>
    <row r="33" spans="1:20" x14ac:dyDescent="0.25">
      <c r="A33" s="108" t="s">
        <v>202</v>
      </c>
      <c r="B33" s="108" t="s">
        <v>41</v>
      </c>
      <c r="C33" s="109">
        <v>2156</v>
      </c>
      <c r="D33" s="109">
        <v>2698</v>
      </c>
      <c r="E33" s="113">
        <v>873</v>
      </c>
      <c r="F33" s="109">
        <v>154964</v>
      </c>
      <c r="G33" s="109">
        <v>204956</v>
      </c>
      <c r="H33" s="110">
        <v>365647</v>
      </c>
      <c r="I33" s="109">
        <v>3110</v>
      </c>
      <c r="J33" s="109">
        <v>4136</v>
      </c>
      <c r="K33" s="109">
        <v>1244</v>
      </c>
      <c r="L33" s="109">
        <v>226594</v>
      </c>
      <c r="M33" s="109">
        <v>299617</v>
      </c>
      <c r="N33" s="111">
        <v>534701</v>
      </c>
      <c r="O33" s="109">
        <v>5266</v>
      </c>
      <c r="P33" s="109">
        <v>6834</v>
      </c>
      <c r="Q33" s="109">
        <v>2117</v>
      </c>
      <c r="R33" s="109">
        <v>381558</v>
      </c>
      <c r="S33" s="109">
        <v>504573</v>
      </c>
      <c r="T33" s="112">
        <v>900348</v>
      </c>
    </row>
    <row r="34" spans="1:20" x14ac:dyDescent="0.25">
      <c r="A34" s="108" t="s">
        <v>203</v>
      </c>
      <c r="B34" s="108" t="s">
        <v>42</v>
      </c>
      <c r="C34" s="109">
        <v>40711</v>
      </c>
      <c r="D34" s="109">
        <v>1310</v>
      </c>
      <c r="E34" s="113">
        <v>446</v>
      </c>
      <c r="F34" s="113">
        <v>101</v>
      </c>
      <c r="G34" s="109">
        <v>51783</v>
      </c>
      <c r="H34" s="110">
        <v>94351</v>
      </c>
      <c r="I34" s="109">
        <v>485727</v>
      </c>
      <c r="J34" s="109">
        <v>15527</v>
      </c>
      <c r="K34" s="109">
        <v>5303</v>
      </c>
      <c r="L34" s="109">
        <v>1149</v>
      </c>
      <c r="M34" s="109">
        <v>617134</v>
      </c>
      <c r="N34" s="111">
        <v>1124840</v>
      </c>
      <c r="O34" s="109">
        <v>526438</v>
      </c>
      <c r="P34" s="109">
        <v>16837</v>
      </c>
      <c r="Q34" s="109">
        <v>5749</v>
      </c>
      <c r="R34" s="109">
        <v>1250</v>
      </c>
      <c r="S34" s="109">
        <v>668917</v>
      </c>
      <c r="T34" s="112">
        <v>1219191</v>
      </c>
    </row>
    <row r="35" spans="1:20" x14ac:dyDescent="0.25">
      <c r="A35" s="108" t="s">
        <v>204</v>
      </c>
      <c r="B35" s="108" t="s">
        <v>43</v>
      </c>
      <c r="C35" s="109">
        <v>3960</v>
      </c>
      <c r="D35" s="109">
        <v>15301</v>
      </c>
      <c r="E35" s="113">
        <v>603</v>
      </c>
      <c r="F35" s="109">
        <v>111752</v>
      </c>
      <c r="G35" s="109">
        <v>68506</v>
      </c>
      <c r="H35" s="110">
        <v>200122</v>
      </c>
      <c r="I35" s="109">
        <v>9045</v>
      </c>
      <c r="J35" s="109">
        <v>34471</v>
      </c>
      <c r="K35" s="109">
        <v>1355</v>
      </c>
      <c r="L35" s="109">
        <v>257682</v>
      </c>
      <c r="M35" s="109">
        <v>154827</v>
      </c>
      <c r="N35" s="111">
        <v>457380</v>
      </c>
      <c r="O35" s="109">
        <v>13005</v>
      </c>
      <c r="P35" s="109">
        <v>49772</v>
      </c>
      <c r="Q35" s="109">
        <v>1958</v>
      </c>
      <c r="R35" s="109">
        <v>369434</v>
      </c>
      <c r="S35" s="109">
        <v>223333</v>
      </c>
      <c r="T35" s="112">
        <v>657502</v>
      </c>
    </row>
    <row r="36" spans="1:20" x14ac:dyDescent="0.25">
      <c r="A36" s="108" t="s">
        <v>205</v>
      </c>
      <c r="B36" s="108" t="s">
        <v>44</v>
      </c>
      <c r="C36" s="113">
        <v>786</v>
      </c>
      <c r="D36" s="109">
        <v>3014</v>
      </c>
      <c r="E36" s="109">
        <v>122649</v>
      </c>
      <c r="F36" s="113">
        <v>791</v>
      </c>
      <c r="G36" s="109">
        <v>1608</v>
      </c>
      <c r="H36" s="110">
        <v>128848</v>
      </c>
      <c r="I36" s="109">
        <v>2022</v>
      </c>
      <c r="J36" s="109">
        <v>7806</v>
      </c>
      <c r="K36" s="109">
        <v>316381</v>
      </c>
      <c r="L36" s="109">
        <v>2021</v>
      </c>
      <c r="M36" s="109">
        <v>4105</v>
      </c>
      <c r="N36" s="111">
        <v>332335</v>
      </c>
      <c r="O36" s="109">
        <v>2808</v>
      </c>
      <c r="P36" s="109">
        <v>10820</v>
      </c>
      <c r="Q36" s="109">
        <v>439030</v>
      </c>
      <c r="R36" s="109">
        <v>2812</v>
      </c>
      <c r="S36" s="109">
        <v>5713</v>
      </c>
      <c r="T36" s="112">
        <v>461183</v>
      </c>
    </row>
    <row r="37" spans="1:20" x14ac:dyDescent="0.25">
      <c r="A37" s="108" t="s">
        <v>206</v>
      </c>
      <c r="B37" s="108" t="s">
        <v>45</v>
      </c>
      <c r="C37" s="109">
        <v>9474</v>
      </c>
      <c r="D37" s="109">
        <v>436037</v>
      </c>
      <c r="E37" s="109">
        <v>6125</v>
      </c>
      <c r="F37" s="113">
        <v>776</v>
      </c>
      <c r="G37" s="109">
        <v>172980</v>
      </c>
      <c r="H37" s="110">
        <v>625392</v>
      </c>
      <c r="I37" s="109">
        <v>12345</v>
      </c>
      <c r="J37" s="109">
        <v>574144</v>
      </c>
      <c r="K37" s="109">
        <v>7925</v>
      </c>
      <c r="L37" s="109">
        <v>1061</v>
      </c>
      <c r="M37" s="109">
        <v>226658</v>
      </c>
      <c r="N37" s="111">
        <v>822133</v>
      </c>
      <c r="O37" s="109">
        <v>21819</v>
      </c>
      <c r="P37" s="109">
        <v>1010181</v>
      </c>
      <c r="Q37" s="109">
        <v>14050</v>
      </c>
      <c r="R37" s="109">
        <v>1837</v>
      </c>
      <c r="S37" s="109">
        <v>399638</v>
      </c>
      <c r="T37" s="112">
        <v>1447525</v>
      </c>
    </row>
    <row r="38" spans="1:20" x14ac:dyDescent="0.25">
      <c r="A38" s="108" t="s">
        <v>207</v>
      </c>
      <c r="B38" s="108" t="s">
        <v>46</v>
      </c>
      <c r="C38" s="109">
        <v>8913</v>
      </c>
      <c r="D38" s="109">
        <v>4910</v>
      </c>
      <c r="E38" s="109">
        <v>5810</v>
      </c>
      <c r="F38" s="109">
        <v>196100</v>
      </c>
      <c r="G38" s="109">
        <v>315610</v>
      </c>
      <c r="H38" s="110">
        <v>531343</v>
      </c>
      <c r="I38" s="109">
        <v>15763</v>
      </c>
      <c r="J38" s="109">
        <v>8662</v>
      </c>
      <c r="K38" s="109">
        <v>10017</v>
      </c>
      <c r="L38" s="109">
        <v>348222</v>
      </c>
      <c r="M38" s="109">
        <v>561476</v>
      </c>
      <c r="N38" s="111">
        <v>944140</v>
      </c>
      <c r="O38" s="109">
        <v>24676</v>
      </c>
      <c r="P38" s="109">
        <v>13572</v>
      </c>
      <c r="Q38" s="109">
        <v>15827</v>
      </c>
      <c r="R38" s="109">
        <v>544322</v>
      </c>
      <c r="S38" s="109">
        <v>877086</v>
      </c>
      <c r="T38" s="112">
        <v>1475483</v>
      </c>
    </row>
    <row r="39" spans="1:20" x14ac:dyDescent="0.25">
      <c r="A39" s="108" t="s">
        <v>208</v>
      </c>
      <c r="B39" s="108" t="s">
        <v>47</v>
      </c>
      <c r="C39" s="109">
        <v>349750</v>
      </c>
      <c r="D39" s="109">
        <v>5433</v>
      </c>
      <c r="E39" s="109">
        <v>5636</v>
      </c>
      <c r="F39" s="109">
        <v>1909</v>
      </c>
      <c r="G39" s="109">
        <v>43560</v>
      </c>
      <c r="H39" s="110">
        <v>406288</v>
      </c>
      <c r="I39" s="109">
        <v>490707</v>
      </c>
      <c r="J39" s="109">
        <v>7661</v>
      </c>
      <c r="K39" s="109">
        <v>7867</v>
      </c>
      <c r="L39" s="109">
        <v>2622</v>
      </c>
      <c r="M39" s="109">
        <v>61048</v>
      </c>
      <c r="N39" s="111">
        <v>569905</v>
      </c>
      <c r="O39" s="109">
        <v>840457</v>
      </c>
      <c r="P39" s="109">
        <v>13094</v>
      </c>
      <c r="Q39" s="109">
        <v>13503</v>
      </c>
      <c r="R39" s="109">
        <v>4531</v>
      </c>
      <c r="S39" s="109">
        <v>104608</v>
      </c>
      <c r="T39" s="112">
        <v>976193</v>
      </c>
    </row>
    <row r="40" spans="1:20" x14ac:dyDescent="0.25">
      <c r="A40" s="108" t="s">
        <v>209</v>
      </c>
      <c r="B40" s="108" t="s">
        <v>48</v>
      </c>
      <c r="C40" s="109">
        <v>229717</v>
      </c>
      <c r="D40" s="109">
        <v>69815</v>
      </c>
      <c r="E40" s="109">
        <v>260201</v>
      </c>
      <c r="F40" s="109">
        <v>17504</v>
      </c>
      <c r="G40" s="109">
        <v>212398</v>
      </c>
      <c r="H40" s="110">
        <v>789635</v>
      </c>
      <c r="I40" s="109">
        <v>698537</v>
      </c>
      <c r="J40" s="109">
        <v>219882</v>
      </c>
      <c r="K40" s="109">
        <v>782682</v>
      </c>
      <c r="L40" s="109">
        <v>52945</v>
      </c>
      <c r="M40" s="109">
        <v>637490</v>
      </c>
      <c r="N40" s="111">
        <v>2391536</v>
      </c>
      <c r="O40" s="109">
        <v>928254</v>
      </c>
      <c r="P40" s="109">
        <v>289697</v>
      </c>
      <c r="Q40" s="109">
        <v>1042883</v>
      </c>
      <c r="R40" s="109">
        <v>70449</v>
      </c>
      <c r="S40" s="109">
        <v>849888</v>
      </c>
      <c r="T40" s="112">
        <v>3181171</v>
      </c>
    </row>
    <row r="41" spans="1:20" x14ac:dyDescent="0.25">
      <c r="A41" s="108" t="s">
        <v>210</v>
      </c>
      <c r="B41" s="108" t="s">
        <v>49</v>
      </c>
      <c r="C41" s="109">
        <v>2897</v>
      </c>
      <c r="D41" s="109">
        <v>8093</v>
      </c>
      <c r="E41" s="113">
        <v>516</v>
      </c>
      <c r="F41" s="109">
        <v>42194</v>
      </c>
      <c r="G41" s="109">
        <v>222527</v>
      </c>
      <c r="H41" s="110">
        <v>276227</v>
      </c>
      <c r="I41" s="109">
        <v>7277</v>
      </c>
      <c r="J41" s="109">
        <v>21155</v>
      </c>
      <c r="K41" s="109">
        <v>1267</v>
      </c>
      <c r="L41" s="109">
        <v>103445</v>
      </c>
      <c r="M41" s="109">
        <v>560624</v>
      </c>
      <c r="N41" s="111">
        <v>693768</v>
      </c>
      <c r="O41" s="109">
        <v>10174</v>
      </c>
      <c r="P41" s="109">
        <v>29248</v>
      </c>
      <c r="Q41" s="109">
        <v>1783</v>
      </c>
      <c r="R41" s="109">
        <v>145639</v>
      </c>
      <c r="S41" s="109">
        <v>783151</v>
      </c>
      <c r="T41" s="112">
        <v>969995</v>
      </c>
    </row>
    <row r="42" spans="1:20" x14ac:dyDescent="0.25">
      <c r="A42" s="108" t="s">
        <v>211</v>
      </c>
      <c r="B42" s="108" t="s">
        <v>50</v>
      </c>
      <c r="C42" s="109">
        <v>3632</v>
      </c>
      <c r="D42" s="109">
        <v>4544</v>
      </c>
      <c r="E42" s="109">
        <v>25936</v>
      </c>
      <c r="F42" s="113">
        <v>737</v>
      </c>
      <c r="G42" s="109">
        <v>126036</v>
      </c>
      <c r="H42" s="110">
        <v>160885</v>
      </c>
      <c r="I42" s="109">
        <v>15151</v>
      </c>
      <c r="J42" s="109">
        <v>18665</v>
      </c>
      <c r="K42" s="109">
        <v>108476</v>
      </c>
      <c r="L42" s="109">
        <v>3064</v>
      </c>
      <c r="M42" s="109">
        <v>524138</v>
      </c>
      <c r="N42" s="111">
        <v>669494</v>
      </c>
      <c r="O42" s="109">
        <v>18783</v>
      </c>
      <c r="P42" s="109">
        <v>23209</v>
      </c>
      <c r="Q42" s="109">
        <v>134412</v>
      </c>
      <c r="R42" s="109">
        <v>3801</v>
      </c>
      <c r="S42" s="109">
        <v>650174</v>
      </c>
      <c r="T42" s="112">
        <v>830379</v>
      </c>
    </row>
    <row r="43" spans="1:20" x14ac:dyDescent="0.25">
      <c r="A43" s="108" t="s">
        <v>212</v>
      </c>
      <c r="B43" s="108" t="s">
        <v>51</v>
      </c>
      <c r="C43" s="113">
        <v>373</v>
      </c>
      <c r="D43" s="113">
        <v>257</v>
      </c>
      <c r="E43" s="109">
        <v>9704</v>
      </c>
      <c r="F43" s="113">
        <v>99</v>
      </c>
      <c r="G43" s="109">
        <v>16037</v>
      </c>
      <c r="H43" s="110">
        <v>26470</v>
      </c>
      <c r="I43" s="109">
        <v>5303</v>
      </c>
      <c r="J43" s="109">
        <v>3594</v>
      </c>
      <c r="K43" s="109">
        <v>136708</v>
      </c>
      <c r="L43" s="109">
        <v>1473</v>
      </c>
      <c r="M43" s="109">
        <v>228898</v>
      </c>
      <c r="N43" s="111">
        <v>375976</v>
      </c>
      <c r="O43" s="109">
        <v>5676</v>
      </c>
      <c r="P43" s="109">
        <v>3851</v>
      </c>
      <c r="Q43" s="109">
        <v>146412</v>
      </c>
      <c r="R43" s="109">
        <v>1572</v>
      </c>
      <c r="S43" s="109">
        <v>244935</v>
      </c>
      <c r="T43" s="112">
        <v>402446</v>
      </c>
    </row>
    <row r="44" spans="1:20" x14ac:dyDescent="0.25">
      <c r="A44" s="108" t="s">
        <v>213</v>
      </c>
      <c r="B44" s="108" t="s">
        <v>52</v>
      </c>
      <c r="C44" s="109">
        <v>20955</v>
      </c>
      <c r="D44" s="109">
        <v>18317</v>
      </c>
      <c r="E44" s="109">
        <v>123303</v>
      </c>
      <c r="F44" s="109">
        <v>2275</v>
      </c>
      <c r="G44" s="109">
        <v>251153</v>
      </c>
      <c r="H44" s="110">
        <v>416003</v>
      </c>
      <c r="I44" s="109">
        <v>34796</v>
      </c>
      <c r="J44" s="109">
        <v>29846</v>
      </c>
      <c r="K44" s="109">
        <v>201055</v>
      </c>
      <c r="L44" s="109">
        <v>4095</v>
      </c>
      <c r="M44" s="109">
        <v>413716</v>
      </c>
      <c r="N44" s="111">
        <v>683508</v>
      </c>
      <c r="O44" s="109">
        <v>55751</v>
      </c>
      <c r="P44" s="109">
        <v>48163</v>
      </c>
      <c r="Q44" s="109">
        <v>324358</v>
      </c>
      <c r="R44" s="109">
        <v>6370</v>
      </c>
      <c r="S44" s="109">
        <v>664869</v>
      </c>
      <c r="T44" s="112">
        <v>1099511</v>
      </c>
    </row>
    <row r="45" spans="1:20" x14ac:dyDescent="0.25">
      <c r="A45" s="108" t="s">
        <v>214</v>
      </c>
      <c r="B45" s="108" t="s">
        <v>53</v>
      </c>
      <c r="C45" s="109">
        <v>139993</v>
      </c>
      <c r="D45" s="109">
        <v>2477</v>
      </c>
      <c r="E45" s="109">
        <v>1634</v>
      </c>
      <c r="F45" s="113">
        <v>599</v>
      </c>
      <c r="G45" s="109">
        <v>17665</v>
      </c>
      <c r="H45" s="110">
        <v>162368</v>
      </c>
      <c r="I45" s="109">
        <v>945413</v>
      </c>
      <c r="J45" s="109">
        <v>16794</v>
      </c>
      <c r="K45" s="109">
        <v>10960</v>
      </c>
      <c r="L45" s="109">
        <v>4125</v>
      </c>
      <c r="M45" s="109">
        <v>119267</v>
      </c>
      <c r="N45" s="111">
        <v>1096559</v>
      </c>
      <c r="O45" s="109">
        <v>1085406</v>
      </c>
      <c r="P45" s="109">
        <v>19271</v>
      </c>
      <c r="Q45" s="109">
        <v>12594</v>
      </c>
      <c r="R45" s="109">
        <v>4724</v>
      </c>
      <c r="S45" s="109">
        <v>136932</v>
      </c>
      <c r="T45" s="112">
        <v>1258927</v>
      </c>
    </row>
    <row r="46" spans="1:20" x14ac:dyDescent="0.25">
      <c r="A46" s="108" t="s">
        <v>215</v>
      </c>
      <c r="B46" s="108" t="s">
        <v>54</v>
      </c>
      <c r="C46" s="109">
        <v>2154</v>
      </c>
      <c r="D46" s="109">
        <v>114997</v>
      </c>
      <c r="E46" s="113">
        <v>744</v>
      </c>
      <c r="F46" s="113">
        <v>322</v>
      </c>
      <c r="G46" s="109">
        <v>12815</v>
      </c>
      <c r="H46" s="110">
        <v>131032</v>
      </c>
      <c r="I46" s="109">
        <v>5629</v>
      </c>
      <c r="J46" s="109">
        <v>296199</v>
      </c>
      <c r="K46" s="109">
        <v>1959</v>
      </c>
      <c r="L46" s="113">
        <v>840</v>
      </c>
      <c r="M46" s="109">
        <v>33371</v>
      </c>
      <c r="N46" s="111">
        <v>337998</v>
      </c>
      <c r="O46" s="109">
        <v>7783</v>
      </c>
      <c r="P46" s="109">
        <v>411196</v>
      </c>
      <c r="Q46" s="109">
        <v>2703</v>
      </c>
      <c r="R46" s="109">
        <v>1162</v>
      </c>
      <c r="S46" s="109">
        <v>46186</v>
      </c>
      <c r="T46" s="112">
        <v>469030</v>
      </c>
    </row>
    <row r="47" spans="1:20" x14ac:dyDescent="0.25">
      <c r="A47" s="108" t="s">
        <v>216</v>
      </c>
      <c r="B47" s="108" t="s">
        <v>55</v>
      </c>
      <c r="C47" s="109">
        <v>1189</v>
      </c>
      <c r="D47" s="109">
        <v>1897</v>
      </c>
      <c r="E47" s="113">
        <v>281</v>
      </c>
      <c r="F47" s="109">
        <v>113916</v>
      </c>
      <c r="G47" s="109">
        <v>109909</v>
      </c>
      <c r="H47" s="110">
        <v>227192</v>
      </c>
      <c r="I47" s="109">
        <v>1709</v>
      </c>
      <c r="J47" s="109">
        <v>2887</v>
      </c>
      <c r="K47" s="113">
        <v>442</v>
      </c>
      <c r="L47" s="109">
        <v>179314</v>
      </c>
      <c r="M47" s="109">
        <v>173980</v>
      </c>
      <c r="N47" s="111">
        <v>358332</v>
      </c>
      <c r="O47" s="109">
        <v>2898</v>
      </c>
      <c r="P47" s="109">
        <v>4784</v>
      </c>
      <c r="Q47" s="113">
        <v>723</v>
      </c>
      <c r="R47" s="109">
        <v>293230</v>
      </c>
      <c r="S47" s="109">
        <v>283889</v>
      </c>
      <c r="T47" s="112">
        <v>585524</v>
      </c>
    </row>
    <row r="48" spans="1:20" x14ac:dyDescent="0.25">
      <c r="A48" s="108" t="s">
        <v>217</v>
      </c>
      <c r="B48" s="108" t="s">
        <v>56</v>
      </c>
      <c r="C48" s="109">
        <v>1012390</v>
      </c>
      <c r="D48" s="109">
        <v>179128</v>
      </c>
      <c r="E48" s="109">
        <v>12458</v>
      </c>
      <c r="F48" s="109">
        <v>46217</v>
      </c>
      <c r="G48" s="109">
        <v>256661</v>
      </c>
      <c r="H48" s="110">
        <v>1506854</v>
      </c>
      <c r="I48" s="109">
        <v>915832</v>
      </c>
      <c r="J48" s="109">
        <v>160869</v>
      </c>
      <c r="K48" s="109">
        <v>11402</v>
      </c>
      <c r="L48" s="109">
        <v>40954</v>
      </c>
      <c r="M48" s="109">
        <v>233171</v>
      </c>
      <c r="N48" s="111">
        <v>1362228</v>
      </c>
      <c r="O48" s="109">
        <v>1928222</v>
      </c>
      <c r="P48" s="109">
        <v>339997</v>
      </c>
      <c r="Q48" s="109">
        <v>23860</v>
      </c>
      <c r="R48" s="109">
        <v>87171</v>
      </c>
      <c r="S48" s="109">
        <v>489832</v>
      </c>
      <c r="T48" s="112">
        <v>2869082</v>
      </c>
    </row>
    <row r="49" spans="1:20" x14ac:dyDescent="0.25">
      <c r="A49" s="108" t="s">
        <v>218</v>
      </c>
      <c r="B49" s="108" t="s">
        <v>57</v>
      </c>
      <c r="C49" s="109">
        <v>4815</v>
      </c>
      <c r="D49" s="109">
        <v>81320</v>
      </c>
      <c r="E49" s="113">
        <v>911</v>
      </c>
      <c r="F49" s="109">
        <v>187757</v>
      </c>
      <c r="G49" s="109">
        <v>62975</v>
      </c>
      <c r="H49" s="110">
        <v>337778</v>
      </c>
      <c r="I49" s="109">
        <v>16950</v>
      </c>
      <c r="J49" s="109">
        <v>279383</v>
      </c>
      <c r="K49" s="109">
        <v>3120</v>
      </c>
      <c r="L49" s="109">
        <v>659626</v>
      </c>
      <c r="M49" s="109">
        <v>219650</v>
      </c>
      <c r="N49" s="111">
        <v>1178729</v>
      </c>
      <c r="O49" s="109">
        <v>21765</v>
      </c>
      <c r="P49" s="109">
        <v>360703</v>
      </c>
      <c r="Q49" s="109">
        <v>4031</v>
      </c>
      <c r="R49" s="109">
        <v>847383</v>
      </c>
      <c r="S49" s="109">
        <v>282625</v>
      </c>
      <c r="T49" s="112">
        <v>1516507</v>
      </c>
    </row>
    <row r="50" spans="1:20" x14ac:dyDescent="0.25">
      <c r="A50" s="108" t="s">
        <v>219</v>
      </c>
      <c r="B50" s="108" t="s">
        <v>58</v>
      </c>
      <c r="C50" s="109">
        <v>3683</v>
      </c>
      <c r="D50" s="109">
        <v>3259</v>
      </c>
      <c r="E50" s="109">
        <v>2326</v>
      </c>
      <c r="F50" s="109">
        <v>78194</v>
      </c>
      <c r="G50" s="109">
        <v>219652</v>
      </c>
      <c r="H50" s="110">
        <v>307114</v>
      </c>
      <c r="I50" s="109">
        <v>8043</v>
      </c>
      <c r="J50" s="109">
        <v>7160</v>
      </c>
      <c r="K50" s="109">
        <v>4979</v>
      </c>
      <c r="L50" s="109">
        <v>170297</v>
      </c>
      <c r="M50" s="109">
        <v>473914</v>
      </c>
      <c r="N50" s="111">
        <v>664393</v>
      </c>
      <c r="O50" s="109">
        <v>11726</v>
      </c>
      <c r="P50" s="109">
        <v>10419</v>
      </c>
      <c r="Q50" s="109">
        <v>7305</v>
      </c>
      <c r="R50" s="109">
        <v>248491</v>
      </c>
      <c r="S50" s="109">
        <v>693566</v>
      </c>
      <c r="T50" s="112">
        <v>971507</v>
      </c>
    </row>
    <row r="51" spans="1:20" x14ac:dyDescent="0.25">
      <c r="A51" s="108" t="s">
        <v>220</v>
      </c>
      <c r="B51" s="108" t="s">
        <v>59</v>
      </c>
      <c r="C51" s="109">
        <v>27495</v>
      </c>
      <c r="D51" s="109">
        <v>32444</v>
      </c>
      <c r="E51" s="109">
        <v>2053</v>
      </c>
      <c r="F51" s="109">
        <v>367959</v>
      </c>
      <c r="G51" s="109">
        <v>9904</v>
      </c>
      <c r="H51" s="110">
        <v>439855</v>
      </c>
      <c r="I51" s="109">
        <v>51751</v>
      </c>
      <c r="J51" s="109">
        <v>53679</v>
      </c>
      <c r="K51" s="109">
        <v>3794</v>
      </c>
      <c r="L51" s="109">
        <v>682834</v>
      </c>
      <c r="M51" s="109">
        <v>18473</v>
      </c>
      <c r="N51" s="111">
        <v>810531</v>
      </c>
      <c r="O51" s="109">
        <v>79246</v>
      </c>
      <c r="P51" s="109">
        <v>86123</v>
      </c>
      <c r="Q51" s="109">
        <v>5847</v>
      </c>
      <c r="R51" s="109">
        <v>1050793</v>
      </c>
      <c r="S51" s="109">
        <v>28377</v>
      </c>
      <c r="T51" s="112">
        <v>1250386</v>
      </c>
    </row>
    <row r="52" spans="1:20" x14ac:dyDescent="0.25">
      <c r="A52" s="108" t="s">
        <v>221</v>
      </c>
      <c r="B52" s="108" t="s">
        <v>60</v>
      </c>
      <c r="C52" s="109">
        <v>5588</v>
      </c>
      <c r="D52" s="109">
        <v>2656</v>
      </c>
      <c r="E52" s="109">
        <v>103094</v>
      </c>
      <c r="F52" s="109">
        <v>4866</v>
      </c>
      <c r="G52" s="109">
        <v>145848</v>
      </c>
      <c r="H52" s="110">
        <v>262052</v>
      </c>
      <c r="I52" s="109">
        <v>11520</v>
      </c>
      <c r="J52" s="109">
        <v>5510</v>
      </c>
      <c r="K52" s="109">
        <v>215611</v>
      </c>
      <c r="L52" s="109">
        <v>10194</v>
      </c>
      <c r="M52" s="109">
        <v>304353</v>
      </c>
      <c r="N52" s="111">
        <v>547188</v>
      </c>
      <c r="O52" s="109">
        <v>17108</v>
      </c>
      <c r="P52" s="109">
        <v>8166</v>
      </c>
      <c r="Q52" s="109">
        <v>318705</v>
      </c>
      <c r="R52" s="109">
        <v>15060</v>
      </c>
      <c r="S52" s="109">
        <v>450201</v>
      </c>
      <c r="T52" s="112">
        <v>809240</v>
      </c>
    </row>
    <row r="53" spans="1:20" x14ac:dyDescent="0.25">
      <c r="A53" s="108" t="s">
        <v>222</v>
      </c>
      <c r="B53" s="108" t="s">
        <v>61</v>
      </c>
      <c r="C53" s="109">
        <v>4230</v>
      </c>
      <c r="D53" s="109">
        <v>7414</v>
      </c>
      <c r="E53" s="109">
        <v>77356</v>
      </c>
      <c r="F53" s="113">
        <v>646</v>
      </c>
      <c r="G53" s="109">
        <v>178074</v>
      </c>
      <c r="H53" s="110">
        <v>267720</v>
      </c>
      <c r="I53" s="109">
        <v>7719</v>
      </c>
      <c r="J53" s="109">
        <v>14083</v>
      </c>
      <c r="K53" s="109">
        <v>137062</v>
      </c>
      <c r="L53" s="109">
        <v>1237</v>
      </c>
      <c r="M53" s="109">
        <v>335261</v>
      </c>
      <c r="N53" s="111">
        <v>495362</v>
      </c>
      <c r="O53" s="109">
        <v>11949</v>
      </c>
      <c r="P53" s="109">
        <v>21497</v>
      </c>
      <c r="Q53" s="109">
        <v>214418</v>
      </c>
      <c r="R53" s="109">
        <v>1883</v>
      </c>
      <c r="S53" s="109">
        <v>513335</v>
      </c>
      <c r="T53" s="112">
        <v>763082</v>
      </c>
    </row>
    <row r="54" spans="1:20" x14ac:dyDescent="0.25">
      <c r="A54" s="108" t="s">
        <v>223</v>
      </c>
      <c r="B54" s="108" t="s">
        <v>62</v>
      </c>
      <c r="C54" s="109">
        <v>6909</v>
      </c>
      <c r="D54" s="109">
        <v>702528</v>
      </c>
      <c r="E54" s="109">
        <v>3021</v>
      </c>
      <c r="F54" s="109">
        <v>1265</v>
      </c>
      <c r="G54" s="109">
        <v>195722</v>
      </c>
      <c r="H54" s="110">
        <v>909445</v>
      </c>
      <c r="I54" s="109">
        <v>6187</v>
      </c>
      <c r="J54" s="109">
        <v>606023</v>
      </c>
      <c r="K54" s="109">
        <v>2711</v>
      </c>
      <c r="L54" s="109">
        <v>1061</v>
      </c>
      <c r="M54" s="109">
        <v>171268</v>
      </c>
      <c r="N54" s="111">
        <v>787250</v>
      </c>
      <c r="O54" s="109">
        <v>13096</v>
      </c>
      <c r="P54" s="109">
        <v>1308551</v>
      </c>
      <c r="Q54" s="109">
        <v>5732</v>
      </c>
      <c r="R54" s="109">
        <v>2326</v>
      </c>
      <c r="S54" s="109">
        <v>366990</v>
      </c>
      <c r="T54" s="112">
        <v>1696695</v>
      </c>
    </row>
    <row r="55" spans="1:20" ht="26.25" x14ac:dyDescent="0.25">
      <c r="A55" s="108" t="s">
        <v>224</v>
      </c>
      <c r="B55" s="108" t="s">
        <v>63</v>
      </c>
      <c r="C55" s="109">
        <v>24531</v>
      </c>
      <c r="D55" s="109">
        <v>11645</v>
      </c>
      <c r="E55" s="109">
        <v>10820</v>
      </c>
      <c r="F55" s="109">
        <v>5359</v>
      </c>
      <c r="G55" s="109">
        <v>14983</v>
      </c>
      <c r="H55" s="110">
        <v>67338</v>
      </c>
      <c r="I55" s="109">
        <v>59275</v>
      </c>
      <c r="J55" s="109">
        <v>28028</v>
      </c>
      <c r="K55" s="109">
        <v>25686</v>
      </c>
      <c r="L55" s="109">
        <v>12959</v>
      </c>
      <c r="M55" s="109">
        <v>36286</v>
      </c>
      <c r="N55" s="111">
        <v>162234</v>
      </c>
      <c r="O55" s="109">
        <v>83806</v>
      </c>
      <c r="P55" s="109">
        <v>39673</v>
      </c>
      <c r="Q55" s="109">
        <v>36506</v>
      </c>
      <c r="R55" s="109">
        <v>18318</v>
      </c>
      <c r="S55" s="109">
        <v>51269</v>
      </c>
      <c r="T55" s="112">
        <v>229572</v>
      </c>
    </row>
    <row r="56" spans="1:20" ht="26.25" x14ac:dyDescent="0.25">
      <c r="A56" s="108" t="s">
        <v>225</v>
      </c>
      <c r="B56" s="108" t="s">
        <v>64</v>
      </c>
      <c r="C56" s="109">
        <v>76482</v>
      </c>
      <c r="D56" s="109">
        <v>10176</v>
      </c>
      <c r="E56" s="109">
        <v>8890</v>
      </c>
      <c r="F56" s="109">
        <v>5755</v>
      </c>
      <c r="G56" s="109">
        <v>26942</v>
      </c>
      <c r="H56" s="110">
        <v>128245</v>
      </c>
      <c r="I56" s="109">
        <v>212119</v>
      </c>
      <c r="J56" s="109">
        <v>28169</v>
      </c>
      <c r="K56" s="109">
        <v>24586</v>
      </c>
      <c r="L56" s="109">
        <v>15896</v>
      </c>
      <c r="M56" s="109">
        <v>74756</v>
      </c>
      <c r="N56" s="111">
        <v>355526</v>
      </c>
      <c r="O56" s="109">
        <v>288601</v>
      </c>
      <c r="P56" s="109">
        <v>38345</v>
      </c>
      <c r="Q56" s="109">
        <v>33476</v>
      </c>
      <c r="R56" s="109">
        <v>21651</v>
      </c>
      <c r="S56" s="109">
        <v>101698</v>
      </c>
      <c r="T56" s="112">
        <v>483771</v>
      </c>
    </row>
    <row r="57" spans="1:20" x14ac:dyDescent="0.25">
      <c r="A57" s="108" t="s">
        <v>226</v>
      </c>
      <c r="B57" s="108" t="s">
        <v>65</v>
      </c>
      <c r="C57" s="109">
        <v>47573</v>
      </c>
      <c r="D57" s="109">
        <v>146421</v>
      </c>
      <c r="E57" s="109">
        <v>11291</v>
      </c>
      <c r="F57" s="109">
        <v>9055</v>
      </c>
      <c r="G57" s="109">
        <v>75633</v>
      </c>
      <c r="H57" s="110">
        <v>289973</v>
      </c>
      <c r="I57" s="109">
        <v>82714</v>
      </c>
      <c r="J57" s="109">
        <v>255366</v>
      </c>
      <c r="K57" s="109">
        <v>19254</v>
      </c>
      <c r="L57" s="109">
        <v>15590</v>
      </c>
      <c r="M57" s="109">
        <v>131255</v>
      </c>
      <c r="N57" s="111">
        <v>504179</v>
      </c>
      <c r="O57" s="109">
        <v>130287</v>
      </c>
      <c r="P57" s="109">
        <v>401787</v>
      </c>
      <c r="Q57" s="109">
        <v>30545</v>
      </c>
      <c r="R57" s="109">
        <v>24645</v>
      </c>
      <c r="S57" s="109">
        <v>206888</v>
      </c>
      <c r="T57" s="112">
        <v>794152</v>
      </c>
    </row>
    <row r="58" spans="1:20" ht="26.25" x14ac:dyDescent="0.25">
      <c r="A58" s="108" t="s">
        <v>227</v>
      </c>
      <c r="B58" s="108" t="s">
        <v>66</v>
      </c>
      <c r="C58" s="109">
        <v>33508</v>
      </c>
      <c r="D58" s="109">
        <v>38633</v>
      </c>
      <c r="E58" s="113">
        <v>848</v>
      </c>
      <c r="F58" s="109">
        <v>55115</v>
      </c>
      <c r="G58" s="109">
        <v>3886</v>
      </c>
      <c r="H58" s="110">
        <v>131990</v>
      </c>
      <c r="I58" s="109">
        <v>27276</v>
      </c>
      <c r="J58" s="109">
        <v>31423</v>
      </c>
      <c r="K58" s="113">
        <v>679</v>
      </c>
      <c r="L58" s="109">
        <v>44812</v>
      </c>
      <c r="M58" s="109">
        <v>3253</v>
      </c>
      <c r="N58" s="111">
        <v>107443</v>
      </c>
      <c r="O58" s="109">
        <v>60784</v>
      </c>
      <c r="P58" s="109">
        <v>70056</v>
      </c>
      <c r="Q58" s="109">
        <v>1527</v>
      </c>
      <c r="R58" s="109">
        <v>99927</v>
      </c>
      <c r="S58" s="109">
        <v>7139</v>
      </c>
      <c r="T58" s="112">
        <v>239433</v>
      </c>
    </row>
    <row r="59" spans="1:20" ht="26.25" x14ac:dyDescent="0.25">
      <c r="A59" s="108" t="s">
        <v>228</v>
      </c>
      <c r="B59" s="108" t="s">
        <v>67</v>
      </c>
      <c r="C59" s="113">
        <v>69</v>
      </c>
      <c r="D59" s="113">
        <v>112</v>
      </c>
      <c r="E59" s="113">
        <v>222</v>
      </c>
      <c r="F59" s="109">
        <v>14672</v>
      </c>
      <c r="G59" s="109">
        <v>10654</v>
      </c>
      <c r="H59" s="110">
        <v>25729</v>
      </c>
      <c r="I59" s="113">
        <v>197</v>
      </c>
      <c r="J59" s="113">
        <v>322</v>
      </c>
      <c r="K59" s="113">
        <v>626</v>
      </c>
      <c r="L59" s="109">
        <v>41972</v>
      </c>
      <c r="M59" s="109">
        <v>30621</v>
      </c>
      <c r="N59" s="111">
        <v>73738</v>
      </c>
      <c r="O59" s="113">
        <v>266</v>
      </c>
      <c r="P59" s="113">
        <v>434</v>
      </c>
      <c r="Q59" s="113">
        <v>848</v>
      </c>
      <c r="R59" s="109">
        <v>56644</v>
      </c>
      <c r="S59" s="109">
        <v>41275</v>
      </c>
      <c r="T59" s="112">
        <v>99467</v>
      </c>
    </row>
    <row r="60" spans="1:20" ht="26.25" x14ac:dyDescent="0.25">
      <c r="A60" s="108" t="s">
        <v>229</v>
      </c>
      <c r="B60" s="108" t="s">
        <v>68</v>
      </c>
      <c r="C60" s="109">
        <v>9322</v>
      </c>
      <c r="D60" s="109">
        <v>2762</v>
      </c>
      <c r="E60" s="109">
        <v>1407</v>
      </c>
      <c r="F60" s="113">
        <v>941</v>
      </c>
      <c r="G60" s="109">
        <v>2827</v>
      </c>
      <c r="H60" s="110">
        <v>17259</v>
      </c>
      <c r="I60" s="109">
        <v>3539</v>
      </c>
      <c r="J60" s="109">
        <v>1055</v>
      </c>
      <c r="K60" s="113">
        <v>518</v>
      </c>
      <c r="L60" s="113">
        <v>358</v>
      </c>
      <c r="M60" s="109">
        <v>1037</v>
      </c>
      <c r="N60" s="111">
        <v>6507</v>
      </c>
      <c r="O60" s="109">
        <v>12861</v>
      </c>
      <c r="P60" s="109">
        <v>3817</v>
      </c>
      <c r="Q60" s="109">
        <v>1925</v>
      </c>
      <c r="R60" s="109">
        <v>1299</v>
      </c>
      <c r="S60" s="109">
        <v>3864</v>
      </c>
      <c r="T60" s="112">
        <v>23766</v>
      </c>
    </row>
    <row r="61" spans="1:20" ht="26.25" x14ac:dyDescent="0.25">
      <c r="A61" s="108" t="s">
        <v>230</v>
      </c>
      <c r="B61" s="108" t="s">
        <v>69</v>
      </c>
      <c r="C61" s="109">
        <v>19087</v>
      </c>
      <c r="D61" s="109">
        <v>29057</v>
      </c>
      <c r="E61" s="109">
        <v>16206</v>
      </c>
      <c r="F61" s="109">
        <v>2792</v>
      </c>
      <c r="G61" s="109">
        <v>64535</v>
      </c>
      <c r="H61" s="110">
        <v>131677</v>
      </c>
      <c r="I61" s="109">
        <v>16839</v>
      </c>
      <c r="J61" s="109">
        <v>25240</v>
      </c>
      <c r="K61" s="109">
        <v>13961</v>
      </c>
      <c r="L61" s="109">
        <v>3396</v>
      </c>
      <c r="M61" s="109">
        <v>55770</v>
      </c>
      <c r="N61" s="111">
        <v>115206</v>
      </c>
      <c r="O61" s="109">
        <v>35926</v>
      </c>
      <c r="P61" s="109">
        <v>54297</v>
      </c>
      <c r="Q61" s="109">
        <v>30167</v>
      </c>
      <c r="R61" s="109">
        <v>6188</v>
      </c>
      <c r="S61" s="109">
        <v>120305</v>
      </c>
      <c r="T61" s="112">
        <v>246883</v>
      </c>
    </row>
    <row r="62" spans="1:20" ht="26.25" x14ac:dyDescent="0.25">
      <c r="A62" s="108" t="s">
        <v>231</v>
      </c>
      <c r="B62" s="108" t="s">
        <v>70</v>
      </c>
      <c r="C62" s="109">
        <v>69527</v>
      </c>
      <c r="D62" s="109">
        <v>18068</v>
      </c>
      <c r="E62" s="109">
        <v>8474</v>
      </c>
      <c r="F62" s="109">
        <v>5092</v>
      </c>
      <c r="G62" s="109">
        <v>21154</v>
      </c>
      <c r="H62" s="110">
        <v>122315</v>
      </c>
      <c r="I62" s="109">
        <v>22795</v>
      </c>
      <c r="J62" s="109">
        <v>5881</v>
      </c>
      <c r="K62" s="109">
        <v>2747</v>
      </c>
      <c r="L62" s="109">
        <v>1689</v>
      </c>
      <c r="M62" s="109">
        <v>6858</v>
      </c>
      <c r="N62" s="111">
        <v>39970</v>
      </c>
      <c r="O62" s="109">
        <v>92322</v>
      </c>
      <c r="P62" s="109">
        <v>23949</v>
      </c>
      <c r="Q62" s="109">
        <v>11221</v>
      </c>
      <c r="R62" s="109">
        <v>6781</v>
      </c>
      <c r="S62" s="109">
        <v>28012</v>
      </c>
      <c r="T62" s="112">
        <v>162285</v>
      </c>
    </row>
    <row r="63" spans="1:20" x14ac:dyDescent="0.25">
      <c r="A63" s="108" t="s">
        <v>232</v>
      </c>
      <c r="B63" s="108" t="s">
        <v>71</v>
      </c>
      <c r="C63" s="109">
        <v>1161</v>
      </c>
      <c r="D63" s="113">
        <v>166</v>
      </c>
      <c r="E63" s="113">
        <v>111</v>
      </c>
      <c r="F63" s="113">
        <v>221</v>
      </c>
      <c r="G63" s="113">
        <v>111</v>
      </c>
      <c r="H63" s="110">
        <v>1770</v>
      </c>
      <c r="I63" s="109">
        <v>1308</v>
      </c>
      <c r="J63" s="113">
        <v>187</v>
      </c>
      <c r="K63" s="113">
        <v>156</v>
      </c>
      <c r="L63" s="113">
        <v>249</v>
      </c>
      <c r="M63" s="113">
        <v>125</v>
      </c>
      <c r="N63" s="111">
        <v>2025</v>
      </c>
      <c r="O63" s="109">
        <v>2469</v>
      </c>
      <c r="P63" s="113">
        <v>353</v>
      </c>
      <c r="Q63" s="113">
        <v>267</v>
      </c>
      <c r="R63" s="113">
        <v>470</v>
      </c>
      <c r="S63" s="113">
        <v>236</v>
      </c>
      <c r="T63" s="112">
        <v>3795</v>
      </c>
    </row>
    <row r="64" spans="1:20" ht="39" x14ac:dyDescent="0.25">
      <c r="A64" s="108" t="s">
        <v>233</v>
      </c>
      <c r="B64" s="108" t="s">
        <v>24</v>
      </c>
      <c r="C64" s="109">
        <v>8129</v>
      </c>
      <c r="D64" s="109">
        <v>177620</v>
      </c>
      <c r="E64" s="109">
        <v>165751</v>
      </c>
      <c r="F64" s="109">
        <v>1358</v>
      </c>
      <c r="G64" s="109">
        <v>121919</v>
      </c>
      <c r="H64" s="110">
        <v>474777</v>
      </c>
      <c r="I64" s="109">
        <v>24505</v>
      </c>
      <c r="J64" s="109">
        <v>536606</v>
      </c>
      <c r="K64" s="109">
        <v>501212</v>
      </c>
      <c r="L64" s="109">
        <v>4071</v>
      </c>
      <c r="M64" s="109">
        <v>368938</v>
      </c>
      <c r="N64" s="111">
        <v>1435332</v>
      </c>
      <c r="O64" s="109">
        <v>32634</v>
      </c>
      <c r="P64" s="109">
        <v>714226</v>
      </c>
      <c r="Q64" s="109">
        <v>666963</v>
      </c>
      <c r="R64" s="109">
        <v>5429</v>
      </c>
      <c r="S64" s="109">
        <v>490857</v>
      </c>
      <c r="T64" s="112">
        <v>1910109</v>
      </c>
    </row>
    <row r="65" spans="1:20" ht="39" x14ac:dyDescent="0.25">
      <c r="A65" s="108" t="s">
        <v>234</v>
      </c>
      <c r="B65" s="108" t="s">
        <v>29</v>
      </c>
      <c r="C65" s="109">
        <v>429216</v>
      </c>
      <c r="D65" s="109">
        <v>546606</v>
      </c>
      <c r="E65" s="109">
        <v>17070</v>
      </c>
      <c r="F65" s="109">
        <v>693005</v>
      </c>
      <c r="G65" s="109">
        <v>83174</v>
      </c>
      <c r="H65" s="110">
        <v>1769071</v>
      </c>
      <c r="I65" s="109">
        <v>772901</v>
      </c>
      <c r="J65" s="109">
        <v>989601</v>
      </c>
      <c r="K65" s="109">
        <v>30435</v>
      </c>
      <c r="L65" s="109">
        <v>1241392</v>
      </c>
      <c r="M65" s="109">
        <v>150821</v>
      </c>
      <c r="N65" s="111">
        <v>3185150</v>
      </c>
      <c r="O65" s="109">
        <v>1202117</v>
      </c>
      <c r="P65" s="109">
        <v>1536207</v>
      </c>
      <c r="Q65" s="109">
        <v>47505</v>
      </c>
      <c r="R65" s="109">
        <v>1934397</v>
      </c>
      <c r="S65" s="109">
        <v>233995</v>
      </c>
      <c r="T65" s="112">
        <v>4954221</v>
      </c>
    </row>
    <row r="66" spans="1:20" s="115" customFormat="1" ht="12.75" x14ac:dyDescent="0.2">
      <c r="A66" s="325"/>
      <c r="B66" s="325"/>
      <c r="C66" s="114">
        <v>5430051</v>
      </c>
      <c r="D66" s="114">
        <v>5036450</v>
      </c>
      <c r="E66" s="114">
        <v>1852495</v>
      </c>
      <c r="F66" s="114">
        <v>3027228</v>
      </c>
      <c r="G66" s="114">
        <v>5355218</v>
      </c>
      <c r="H66" s="110">
        <v>20701442</v>
      </c>
      <c r="I66" s="114">
        <v>16850995</v>
      </c>
      <c r="J66" s="114">
        <v>11764082</v>
      </c>
      <c r="K66" s="114">
        <v>5318083</v>
      </c>
      <c r="L66" s="114">
        <v>6465851</v>
      </c>
      <c r="M66" s="114">
        <v>12961197</v>
      </c>
      <c r="N66" s="111">
        <v>53360208</v>
      </c>
      <c r="O66" s="114">
        <v>22281046</v>
      </c>
      <c r="P66" s="114">
        <v>16800532</v>
      </c>
      <c r="Q66" s="114">
        <v>7170578</v>
      </c>
      <c r="R66" s="114">
        <v>9493079</v>
      </c>
      <c r="S66" s="114">
        <v>18316415</v>
      </c>
      <c r="T66" s="112">
        <v>74061650</v>
      </c>
    </row>
  </sheetData>
  <mergeCells count="11">
    <mergeCell ref="P1:T1"/>
    <mergeCell ref="A66:B66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5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12" zoomScaleNormal="100" zoomScaleSheetLayoutView="112" workbookViewId="0">
      <selection activeCell="V19" sqref="V19"/>
    </sheetView>
  </sheetViews>
  <sheetFormatPr defaultRowHeight="15" x14ac:dyDescent="0.25"/>
  <cols>
    <col min="1" max="1" width="10.5703125" style="1" customWidth="1"/>
    <col min="2" max="2" width="28.140625" customWidth="1"/>
    <col min="3" max="3" width="13.7109375" customWidth="1"/>
    <col min="4" max="4" width="17.42578125" customWidth="1"/>
    <col min="5" max="5" width="12.5703125" customWidth="1"/>
    <col min="6" max="7" width="11.28515625" customWidth="1"/>
    <col min="8" max="8" width="12.7109375" customWidth="1"/>
    <col min="9" max="9" width="15.140625" customWidth="1"/>
    <col min="10" max="10" width="16.7109375" style="37" customWidth="1"/>
    <col min="11" max="11" width="13.7109375" style="37" customWidth="1"/>
    <col min="12" max="12" width="12.7109375" style="37" customWidth="1"/>
  </cols>
  <sheetData>
    <row r="1" spans="1:14" ht="50.25" customHeight="1" x14ac:dyDescent="0.25">
      <c r="A1" s="35"/>
      <c r="B1" s="89"/>
      <c r="C1" s="90"/>
      <c r="D1" s="91"/>
      <c r="E1" s="92"/>
      <c r="F1" s="92"/>
      <c r="J1" s="317" t="s">
        <v>248</v>
      </c>
      <c r="K1" s="317"/>
      <c r="L1" s="317"/>
    </row>
    <row r="2" spans="1:14" s="93" customFormat="1" ht="34.5" customHeight="1" x14ac:dyDescent="0.25">
      <c r="A2" s="350" t="s">
        <v>148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4" s="122" customFormat="1" ht="99.75" customHeight="1" x14ac:dyDescent="0.2">
      <c r="A3" s="351" t="s">
        <v>99</v>
      </c>
      <c r="B3" s="141"/>
      <c r="C3" s="142" t="s">
        <v>149</v>
      </c>
      <c r="D3" s="142" t="s">
        <v>150</v>
      </c>
      <c r="E3" s="142" t="s">
        <v>151</v>
      </c>
      <c r="F3" s="142" t="s">
        <v>152</v>
      </c>
      <c r="G3" s="142" t="s">
        <v>153</v>
      </c>
      <c r="H3" s="142" t="s">
        <v>154</v>
      </c>
      <c r="I3" s="142" t="s">
        <v>155</v>
      </c>
      <c r="J3" s="352" t="s">
        <v>156</v>
      </c>
      <c r="K3" s="353" t="s">
        <v>157</v>
      </c>
      <c r="L3" s="352" t="s">
        <v>158</v>
      </c>
    </row>
    <row r="4" spans="1:14" s="122" customFormat="1" ht="15.75" customHeight="1" x14ac:dyDescent="0.2">
      <c r="A4" s="351"/>
      <c r="B4" s="141" t="s">
        <v>159</v>
      </c>
      <c r="C4" s="142">
        <v>5</v>
      </c>
      <c r="D4" s="142">
        <v>5</v>
      </c>
      <c r="E4" s="142">
        <v>5</v>
      </c>
      <c r="F4" s="142">
        <v>2.5</v>
      </c>
      <c r="G4" s="142">
        <v>2.5</v>
      </c>
      <c r="H4" s="142">
        <v>2.5</v>
      </c>
      <c r="I4" s="142">
        <v>2.5</v>
      </c>
      <c r="J4" s="352"/>
      <c r="K4" s="354"/>
      <c r="L4" s="352"/>
    </row>
    <row r="5" spans="1:14" s="122" customFormat="1" ht="26.25" customHeight="1" x14ac:dyDescent="0.2">
      <c r="A5" s="351"/>
      <c r="B5" s="143" t="s">
        <v>100</v>
      </c>
      <c r="C5" s="139" t="s">
        <v>160</v>
      </c>
      <c r="D5" s="139" t="s">
        <v>161</v>
      </c>
      <c r="E5" s="139" t="s">
        <v>160</v>
      </c>
      <c r="F5" s="139" t="s">
        <v>160</v>
      </c>
      <c r="G5" s="139" t="s">
        <v>160</v>
      </c>
      <c r="H5" s="139" t="s">
        <v>160</v>
      </c>
      <c r="I5" s="139" t="s">
        <v>160</v>
      </c>
      <c r="J5" s="352"/>
      <c r="K5" s="355"/>
      <c r="L5" s="352"/>
    </row>
    <row r="6" spans="1:14" ht="26.25" x14ac:dyDescent="0.25">
      <c r="A6" s="94">
        <v>560002</v>
      </c>
      <c r="B6" s="95" t="s">
        <v>11</v>
      </c>
      <c r="C6" s="96">
        <v>4.01</v>
      </c>
      <c r="D6" s="97">
        <v>2.61</v>
      </c>
      <c r="E6" s="97">
        <v>4.9800000000000004</v>
      </c>
      <c r="F6" s="97">
        <v>0.98</v>
      </c>
      <c r="G6" s="97">
        <v>0.99</v>
      </c>
      <c r="H6" s="97">
        <v>2.5</v>
      </c>
      <c r="I6" s="97">
        <v>0.51</v>
      </c>
      <c r="J6" s="98">
        <v>16.579999999999998</v>
      </c>
      <c r="K6" s="99">
        <v>25</v>
      </c>
      <c r="L6" s="97">
        <v>66.319999999999993</v>
      </c>
      <c r="M6" s="100"/>
      <c r="N6" s="63"/>
    </row>
    <row r="7" spans="1:14" ht="26.25" x14ac:dyDescent="0.25">
      <c r="A7" s="94">
        <v>560014</v>
      </c>
      <c r="B7" s="95" t="s">
        <v>12</v>
      </c>
      <c r="C7" s="96">
        <v>3.16</v>
      </c>
      <c r="D7" s="97">
        <v>3.71</v>
      </c>
      <c r="E7" s="97">
        <v>3.98</v>
      </c>
      <c r="F7" s="97">
        <v>0.59</v>
      </c>
      <c r="G7" s="97">
        <v>2.5</v>
      </c>
      <c r="H7" s="97">
        <v>2.5</v>
      </c>
      <c r="I7" s="97">
        <v>0</v>
      </c>
      <c r="J7" s="98">
        <v>16.440000000000001</v>
      </c>
      <c r="K7" s="99">
        <v>25</v>
      </c>
      <c r="L7" s="97">
        <v>65.760000000000005</v>
      </c>
      <c r="M7" s="100"/>
      <c r="N7" s="63"/>
    </row>
    <row r="8" spans="1:14" x14ac:dyDescent="0.25">
      <c r="A8" s="94">
        <v>560017</v>
      </c>
      <c r="B8" s="95" t="s">
        <v>13</v>
      </c>
      <c r="C8" s="96">
        <v>4.43</v>
      </c>
      <c r="D8" s="97">
        <v>4.2300000000000004</v>
      </c>
      <c r="E8" s="97">
        <v>5</v>
      </c>
      <c r="F8" s="97">
        <v>1.42</v>
      </c>
      <c r="G8" s="97">
        <v>1.75</v>
      </c>
      <c r="H8" s="97">
        <v>2.5</v>
      </c>
      <c r="I8" s="97">
        <v>1.51</v>
      </c>
      <c r="J8" s="98">
        <v>20.84</v>
      </c>
      <c r="K8" s="99">
        <v>25</v>
      </c>
      <c r="L8" s="97">
        <v>83.36</v>
      </c>
      <c r="M8" s="100"/>
      <c r="N8" s="63"/>
    </row>
    <row r="9" spans="1:14" x14ac:dyDescent="0.25">
      <c r="A9" s="94">
        <v>560019</v>
      </c>
      <c r="B9" s="95" t="s">
        <v>14</v>
      </c>
      <c r="C9" s="96">
        <v>3.83</v>
      </c>
      <c r="D9" s="97">
        <v>5</v>
      </c>
      <c r="E9" s="97">
        <v>5</v>
      </c>
      <c r="F9" s="97">
        <v>1.5</v>
      </c>
      <c r="G9" s="97">
        <v>1.18</v>
      </c>
      <c r="H9" s="97">
        <v>2.5</v>
      </c>
      <c r="I9" s="97">
        <v>1.4</v>
      </c>
      <c r="J9" s="98">
        <v>20.41</v>
      </c>
      <c r="K9" s="99">
        <v>24.89</v>
      </c>
      <c r="L9" s="97">
        <v>82</v>
      </c>
      <c r="M9" s="100"/>
      <c r="N9" s="63"/>
    </row>
    <row r="10" spans="1:14" x14ac:dyDescent="0.25">
      <c r="A10" s="94">
        <v>560021</v>
      </c>
      <c r="B10" s="95" t="s">
        <v>15</v>
      </c>
      <c r="C10" s="96">
        <v>4.47</v>
      </c>
      <c r="D10" s="97">
        <v>5</v>
      </c>
      <c r="E10" s="97">
        <v>5</v>
      </c>
      <c r="F10" s="97">
        <v>1.73</v>
      </c>
      <c r="G10" s="97">
        <v>1.42</v>
      </c>
      <c r="H10" s="97">
        <v>2.5</v>
      </c>
      <c r="I10" s="97">
        <v>1.02</v>
      </c>
      <c r="J10" s="98">
        <v>21.14</v>
      </c>
      <c r="K10" s="99">
        <v>23.96</v>
      </c>
      <c r="L10" s="97">
        <v>88.23</v>
      </c>
      <c r="M10" s="100"/>
      <c r="N10" s="63"/>
    </row>
    <row r="11" spans="1:14" x14ac:dyDescent="0.25">
      <c r="A11" s="94">
        <v>560022</v>
      </c>
      <c r="B11" s="95" t="s">
        <v>16</v>
      </c>
      <c r="C11" s="96">
        <v>1.22</v>
      </c>
      <c r="D11" s="97">
        <v>4.79</v>
      </c>
      <c r="E11" s="97">
        <v>4.7</v>
      </c>
      <c r="F11" s="97">
        <v>1.44</v>
      </c>
      <c r="G11" s="97">
        <v>0.88</v>
      </c>
      <c r="H11" s="97">
        <v>2.5</v>
      </c>
      <c r="I11" s="97">
        <v>0</v>
      </c>
      <c r="J11" s="98">
        <v>15.53</v>
      </c>
      <c r="K11" s="99">
        <v>24.36</v>
      </c>
      <c r="L11" s="97">
        <v>63.75</v>
      </c>
      <c r="M11" s="100"/>
      <c r="N11" s="63"/>
    </row>
    <row r="12" spans="1:14" x14ac:dyDescent="0.25">
      <c r="A12" s="94">
        <v>560024</v>
      </c>
      <c r="B12" s="95" t="s">
        <v>17</v>
      </c>
      <c r="C12" s="96">
        <v>4.96</v>
      </c>
      <c r="D12" s="97">
        <v>4.96</v>
      </c>
      <c r="E12" s="97">
        <v>4.99</v>
      </c>
      <c r="F12" s="97">
        <v>1.96</v>
      </c>
      <c r="G12" s="97">
        <v>2.5</v>
      </c>
      <c r="H12" s="97">
        <v>2.5</v>
      </c>
      <c r="I12" s="97">
        <v>0.05</v>
      </c>
      <c r="J12" s="98">
        <v>21.92</v>
      </c>
      <c r="K12" s="99">
        <v>22.59</v>
      </c>
      <c r="L12" s="97">
        <v>97.03</v>
      </c>
      <c r="M12" s="100"/>
      <c r="N12" s="63"/>
    </row>
    <row r="13" spans="1:14" ht="26.25" x14ac:dyDescent="0.25">
      <c r="A13" s="94">
        <v>560026</v>
      </c>
      <c r="B13" s="95" t="s">
        <v>18</v>
      </c>
      <c r="C13" s="96">
        <v>3.42</v>
      </c>
      <c r="D13" s="97">
        <v>5</v>
      </c>
      <c r="E13" s="97">
        <v>5</v>
      </c>
      <c r="F13" s="97">
        <v>1.19</v>
      </c>
      <c r="G13" s="97">
        <v>1.23</v>
      </c>
      <c r="H13" s="97">
        <v>2.5</v>
      </c>
      <c r="I13" s="97">
        <v>1.62</v>
      </c>
      <c r="J13" s="98">
        <v>19.96</v>
      </c>
      <c r="K13" s="99">
        <v>24.59</v>
      </c>
      <c r="L13" s="97">
        <v>81.17</v>
      </c>
      <c r="M13" s="100"/>
      <c r="N13" s="63"/>
    </row>
    <row r="14" spans="1:14" x14ac:dyDescent="0.25">
      <c r="A14" s="94">
        <v>560032</v>
      </c>
      <c r="B14" s="95" t="s">
        <v>20</v>
      </c>
      <c r="C14" s="96">
        <v>2.86</v>
      </c>
      <c r="D14" s="97">
        <v>2.4700000000000002</v>
      </c>
      <c r="E14" s="97">
        <v>3.72</v>
      </c>
      <c r="F14" s="97">
        <v>1.1200000000000001</v>
      </c>
      <c r="G14" s="97">
        <v>1.71</v>
      </c>
      <c r="H14" s="97">
        <v>2.5</v>
      </c>
      <c r="I14" s="97">
        <v>0.83</v>
      </c>
      <c r="J14" s="98">
        <v>15.21</v>
      </c>
      <c r="K14" s="99">
        <v>25</v>
      </c>
      <c r="L14" s="97">
        <v>60.84</v>
      </c>
      <c r="M14" s="100"/>
      <c r="N14" s="63"/>
    </row>
    <row r="15" spans="1:14" x14ac:dyDescent="0.25">
      <c r="A15" s="94">
        <v>560033</v>
      </c>
      <c r="B15" s="95" t="s">
        <v>21</v>
      </c>
      <c r="C15" s="96">
        <v>3.57</v>
      </c>
      <c r="D15" s="97">
        <v>4.4400000000000004</v>
      </c>
      <c r="E15" s="97">
        <v>5</v>
      </c>
      <c r="F15" s="97">
        <v>1.96</v>
      </c>
      <c r="G15" s="97">
        <v>2.5</v>
      </c>
      <c r="H15" s="97">
        <v>2.5</v>
      </c>
      <c r="I15" s="97">
        <v>1.64</v>
      </c>
      <c r="J15" s="98">
        <v>21.61</v>
      </c>
      <c r="K15" s="99">
        <v>25</v>
      </c>
      <c r="L15" s="97">
        <v>86.44</v>
      </c>
      <c r="M15" s="100"/>
      <c r="N15" s="63"/>
    </row>
    <row r="16" spans="1:14" x14ac:dyDescent="0.25">
      <c r="A16" s="94">
        <v>560034</v>
      </c>
      <c r="B16" s="95" t="s">
        <v>22</v>
      </c>
      <c r="C16" s="96">
        <v>3.84</v>
      </c>
      <c r="D16" s="97">
        <v>5</v>
      </c>
      <c r="E16" s="97">
        <v>4.32</v>
      </c>
      <c r="F16" s="97">
        <v>1.1100000000000001</v>
      </c>
      <c r="G16" s="97">
        <v>2.5</v>
      </c>
      <c r="H16" s="97">
        <v>2.35</v>
      </c>
      <c r="I16" s="97">
        <v>0.66</v>
      </c>
      <c r="J16" s="98">
        <v>19.78</v>
      </c>
      <c r="K16" s="99">
        <v>25</v>
      </c>
      <c r="L16" s="97">
        <v>79.12</v>
      </c>
      <c r="M16" s="100"/>
      <c r="N16" s="63"/>
    </row>
    <row r="17" spans="1:14" ht="15.75" customHeight="1" x14ac:dyDescent="0.25">
      <c r="A17" s="94">
        <v>560035</v>
      </c>
      <c r="B17" s="95" t="s">
        <v>23</v>
      </c>
      <c r="C17" s="96">
        <v>4.41</v>
      </c>
      <c r="D17" s="97">
        <v>4.82</v>
      </c>
      <c r="E17" s="97">
        <v>4.78</v>
      </c>
      <c r="F17" s="97">
        <v>0.39</v>
      </c>
      <c r="G17" s="97">
        <v>2.5</v>
      </c>
      <c r="H17" s="97">
        <v>2.5</v>
      </c>
      <c r="I17" s="97">
        <v>0</v>
      </c>
      <c r="J17" s="98">
        <v>19.399999999999999</v>
      </c>
      <c r="K17" s="99">
        <v>22.61</v>
      </c>
      <c r="L17" s="97">
        <v>85.8</v>
      </c>
      <c r="M17" s="100"/>
      <c r="N17" s="63"/>
    </row>
    <row r="18" spans="1:14" x14ac:dyDescent="0.25">
      <c r="A18" s="94">
        <v>560036</v>
      </c>
      <c r="B18" s="95" t="s">
        <v>19</v>
      </c>
      <c r="C18" s="96">
        <v>2.4</v>
      </c>
      <c r="D18" s="97">
        <v>3.37</v>
      </c>
      <c r="E18" s="97">
        <v>5</v>
      </c>
      <c r="F18" s="97">
        <v>0.91</v>
      </c>
      <c r="G18" s="97">
        <v>2.37</v>
      </c>
      <c r="H18" s="97">
        <v>2.5</v>
      </c>
      <c r="I18" s="97">
        <v>0.23</v>
      </c>
      <c r="J18" s="98">
        <v>16.78</v>
      </c>
      <c r="K18" s="99">
        <v>24.53</v>
      </c>
      <c r="L18" s="97">
        <v>68.41</v>
      </c>
      <c r="M18" s="100"/>
      <c r="N18" s="63"/>
    </row>
    <row r="19" spans="1:14" ht="17.25" customHeight="1" x14ac:dyDescent="0.25">
      <c r="A19" s="94">
        <v>560041</v>
      </c>
      <c r="B19" s="95" t="s">
        <v>25</v>
      </c>
      <c r="C19" s="96">
        <v>4.34</v>
      </c>
      <c r="D19" s="97">
        <v>4.88</v>
      </c>
      <c r="E19" s="97">
        <v>4.88</v>
      </c>
      <c r="F19" s="97">
        <v>1.34</v>
      </c>
      <c r="G19" s="97">
        <v>2.5</v>
      </c>
      <c r="H19" s="97">
        <v>2.5</v>
      </c>
      <c r="I19" s="97">
        <v>0</v>
      </c>
      <c r="J19" s="98">
        <v>20.440000000000001</v>
      </c>
      <c r="K19" s="99">
        <v>22.56</v>
      </c>
      <c r="L19" s="97">
        <v>90.6</v>
      </c>
      <c r="M19" s="100"/>
      <c r="N19" s="63"/>
    </row>
    <row r="20" spans="1:14" x14ac:dyDescent="0.25">
      <c r="A20" s="94">
        <v>560043</v>
      </c>
      <c r="B20" s="95" t="s">
        <v>26</v>
      </c>
      <c r="C20" s="96">
        <v>3.73</v>
      </c>
      <c r="D20" s="97">
        <v>5</v>
      </c>
      <c r="E20" s="97">
        <v>4.84</v>
      </c>
      <c r="F20" s="97">
        <v>1.7</v>
      </c>
      <c r="G20" s="97">
        <v>1.07</v>
      </c>
      <c r="H20" s="97">
        <v>2.4900000000000002</v>
      </c>
      <c r="I20" s="97">
        <v>1.41</v>
      </c>
      <c r="J20" s="98">
        <v>20.239999999999998</v>
      </c>
      <c r="K20" s="99">
        <v>24.5</v>
      </c>
      <c r="L20" s="97">
        <v>82.61</v>
      </c>
      <c r="M20" s="100"/>
      <c r="N20" s="63"/>
    </row>
    <row r="21" spans="1:14" x14ac:dyDescent="0.25">
      <c r="A21" s="94">
        <v>560045</v>
      </c>
      <c r="B21" s="95" t="s">
        <v>27</v>
      </c>
      <c r="C21" s="96">
        <v>1.1399999999999999</v>
      </c>
      <c r="D21" s="97">
        <v>4.5</v>
      </c>
      <c r="E21" s="97">
        <v>5</v>
      </c>
      <c r="F21" s="97">
        <v>0.23</v>
      </c>
      <c r="G21" s="97">
        <v>1.64</v>
      </c>
      <c r="H21" s="97">
        <v>2.5</v>
      </c>
      <c r="I21" s="97">
        <v>0.21</v>
      </c>
      <c r="J21" s="98">
        <v>15.22</v>
      </c>
      <c r="K21" s="99">
        <v>24.43</v>
      </c>
      <c r="L21" s="97">
        <v>62.3</v>
      </c>
      <c r="M21" s="100"/>
      <c r="N21" s="63"/>
    </row>
    <row r="22" spans="1:14" x14ac:dyDescent="0.25">
      <c r="A22" s="94">
        <v>560047</v>
      </c>
      <c r="B22" s="95" t="s">
        <v>28</v>
      </c>
      <c r="C22" s="96">
        <v>3.74</v>
      </c>
      <c r="D22" s="97">
        <v>3.33</v>
      </c>
      <c r="E22" s="97">
        <v>2.84</v>
      </c>
      <c r="F22" s="97">
        <v>0.36</v>
      </c>
      <c r="G22" s="97">
        <v>2.5</v>
      </c>
      <c r="H22" s="97">
        <v>2.5</v>
      </c>
      <c r="I22" s="97">
        <v>0.21</v>
      </c>
      <c r="J22" s="98">
        <v>15.48</v>
      </c>
      <c r="K22" s="99">
        <v>24.45</v>
      </c>
      <c r="L22" s="97">
        <v>63.31</v>
      </c>
      <c r="M22" s="100"/>
      <c r="N22" s="63"/>
    </row>
    <row r="23" spans="1:14" x14ac:dyDescent="0.25">
      <c r="A23" s="94">
        <v>560052</v>
      </c>
      <c r="B23" s="95" t="s">
        <v>30</v>
      </c>
      <c r="C23" s="96">
        <v>3.71</v>
      </c>
      <c r="D23" s="97">
        <v>4.88</v>
      </c>
      <c r="E23" s="97">
        <v>4.57</v>
      </c>
      <c r="F23" s="97">
        <v>0.67</v>
      </c>
      <c r="G23" s="97">
        <v>1.35</v>
      </c>
      <c r="H23" s="97">
        <v>2.33</v>
      </c>
      <c r="I23" s="97">
        <v>1.77</v>
      </c>
      <c r="J23" s="98">
        <v>19.28</v>
      </c>
      <c r="K23" s="99">
        <v>24.41</v>
      </c>
      <c r="L23" s="97">
        <v>78.98</v>
      </c>
      <c r="M23" s="100"/>
      <c r="N23" s="63"/>
    </row>
    <row r="24" spans="1:14" x14ac:dyDescent="0.25">
      <c r="A24" s="94">
        <v>560053</v>
      </c>
      <c r="B24" s="95" t="s">
        <v>31</v>
      </c>
      <c r="C24" s="96">
        <v>2.62</v>
      </c>
      <c r="D24" s="97">
        <v>4.2699999999999996</v>
      </c>
      <c r="E24" s="97">
        <v>4.3899999999999997</v>
      </c>
      <c r="F24" s="97">
        <v>0.38</v>
      </c>
      <c r="G24" s="97">
        <v>2.5</v>
      </c>
      <c r="H24" s="97">
        <v>2.38</v>
      </c>
      <c r="I24" s="97">
        <v>0.55000000000000004</v>
      </c>
      <c r="J24" s="98">
        <v>17.09</v>
      </c>
      <c r="K24" s="99">
        <v>24.48</v>
      </c>
      <c r="L24" s="97">
        <v>69.81</v>
      </c>
      <c r="M24" s="100"/>
      <c r="N24" s="63"/>
    </row>
    <row r="25" spans="1:14" x14ac:dyDescent="0.25">
      <c r="A25" s="94">
        <v>560054</v>
      </c>
      <c r="B25" s="95" t="s">
        <v>32</v>
      </c>
      <c r="C25" s="96">
        <v>4.41</v>
      </c>
      <c r="D25" s="97">
        <v>4.3600000000000003</v>
      </c>
      <c r="E25" s="97">
        <v>3.92</v>
      </c>
      <c r="F25" s="97">
        <v>1.2</v>
      </c>
      <c r="G25" s="97">
        <v>2.12</v>
      </c>
      <c r="H25" s="97">
        <v>1.55</v>
      </c>
      <c r="I25" s="97">
        <v>0.3</v>
      </c>
      <c r="J25" s="98">
        <v>17.86</v>
      </c>
      <c r="K25" s="99">
        <v>24.34</v>
      </c>
      <c r="L25" s="97">
        <v>73.38</v>
      </c>
      <c r="M25" s="100"/>
      <c r="N25" s="63"/>
    </row>
    <row r="26" spans="1:14" x14ac:dyDescent="0.25">
      <c r="A26" s="94">
        <v>560055</v>
      </c>
      <c r="B26" s="95" t="s">
        <v>33</v>
      </c>
      <c r="C26" s="96">
        <v>1.27</v>
      </c>
      <c r="D26" s="97">
        <v>5</v>
      </c>
      <c r="E26" s="97">
        <v>3.23</v>
      </c>
      <c r="F26" s="97">
        <v>0.27</v>
      </c>
      <c r="G26" s="97">
        <v>2.5</v>
      </c>
      <c r="H26" s="97">
        <v>1.75</v>
      </c>
      <c r="I26" s="97">
        <v>0.09</v>
      </c>
      <c r="J26" s="98">
        <v>14.11</v>
      </c>
      <c r="K26" s="99">
        <v>24.51</v>
      </c>
      <c r="L26" s="97">
        <v>57.57</v>
      </c>
      <c r="M26" s="100"/>
      <c r="N26" s="63"/>
    </row>
    <row r="27" spans="1:14" x14ac:dyDescent="0.25">
      <c r="A27" s="94">
        <v>560056</v>
      </c>
      <c r="B27" s="95" t="s">
        <v>34</v>
      </c>
      <c r="C27" s="96">
        <v>2.95</v>
      </c>
      <c r="D27" s="97">
        <v>5</v>
      </c>
      <c r="E27" s="97">
        <v>3.97</v>
      </c>
      <c r="F27" s="97">
        <v>0.37</v>
      </c>
      <c r="G27" s="97">
        <v>2.5</v>
      </c>
      <c r="H27" s="97">
        <v>1.86</v>
      </c>
      <c r="I27" s="97">
        <v>0.94</v>
      </c>
      <c r="J27" s="98">
        <v>17.59</v>
      </c>
      <c r="K27" s="99">
        <v>24.54</v>
      </c>
      <c r="L27" s="97">
        <v>71.680000000000007</v>
      </c>
      <c r="M27" s="100"/>
      <c r="N27" s="63"/>
    </row>
    <row r="28" spans="1:14" x14ac:dyDescent="0.25">
      <c r="A28" s="94">
        <v>560057</v>
      </c>
      <c r="B28" s="95" t="s">
        <v>35</v>
      </c>
      <c r="C28" s="96">
        <v>4.57</v>
      </c>
      <c r="D28" s="97">
        <v>5</v>
      </c>
      <c r="E28" s="97">
        <v>4.25</v>
      </c>
      <c r="F28" s="97">
        <v>2.5</v>
      </c>
      <c r="G28" s="97">
        <v>1.66</v>
      </c>
      <c r="H28" s="97">
        <v>1.7</v>
      </c>
      <c r="I28" s="97">
        <v>0.84</v>
      </c>
      <c r="J28" s="98">
        <v>20.52</v>
      </c>
      <c r="K28" s="99">
        <v>24.49</v>
      </c>
      <c r="L28" s="97">
        <v>83.79</v>
      </c>
      <c r="M28" s="100"/>
      <c r="N28" s="63"/>
    </row>
    <row r="29" spans="1:14" x14ac:dyDescent="0.25">
      <c r="A29" s="94">
        <v>560058</v>
      </c>
      <c r="B29" s="95" t="s">
        <v>36</v>
      </c>
      <c r="C29" s="96">
        <v>0.99</v>
      </c>
      <c r="D29" s="97">
        <v>3.81</v>
      </c>
      <c r="E29" s="97">
        <v>4.21</v>
      </c>
      <c r="F29" s="97">
        <v>0.21</v>
      </c>
      <c r="G29" s="97">
        <v>2.5</v>
      </c>
      <c r="H29" s="97">
        <v>2.5</v>
      </c>
      <c r="I29" s="97">
        <v>0.1</v>
      </c>
      <c r="J29" s="98">
        <v>14.32</v>
      </c>
      <c r="K29" s="99">
        <v>24.44</v>
      </c>
      <c r="L29" s="97">
        <v>58.59</v>
      </c>
      <c r="M29" s="100"/>
      <c r="N29" s="63"/>
    </row>
    <row r="30" spans="1:14" x14ac:dyDescent="0.25">
      <c r="A30" s="94">
        <v>560059</v>
      </c>
      <c r="B30" s="95" t="s">
        <v>37</v>
      </c>
      <c r="C30" s="96">
        <v>2.98</v>
      </c>
      <c r="D30" s="97">
        <v>5</v>
      </c>
      <c r="E30" s="97">
        <v>4.82</v>
      </c>
      <c r="F30" s="97">
        <v>1.91</v>
      </c>
      <c r="G30" s="97">
        <v>2.5</v>
      </c>
      <c r="H30" s="97">
        <v>1.41</v>
      </c>
      <c r="I30" s="97">
        <v>1.77</v>
      </c>
      <c r="J30" s="98">
        <v>20.39</v>
      </c>
      <c r="K30" s="99">
        <v>24.51</v>
      </c>
      <c r="L30" s="97">
        <v>83.19</v>
      </c>
      <c r="M30" s="100"/>
      <c r="N30" s="63"/>
    </row>
    <row r="31" spans="1:14" x14ac:dyDescent="0.25">
      <c r="A31" s="94">
        <v>560060</v>
      </c>
      <c r="B31" s="95" t="s">
        <v>38</v>
      </c>
      <c r="C31" s="96">
        <v>3.75</v>
      </c>
      <c r="D31" s="97">
        <v>4.42</v>
      </c>
      <c r="E31" s="97">
        <v>4.0599999999999996</v>
      </c>
      <c r="F31" s="97">
        <v>0.28999999999999998</v>
      </c>
      <c r="G31" s="97">
        <v>2.5</v>
      </c>
      <c r="H31" s="97">
        <v>2.27</v>
      </c>
      <c r="I31" s="97">
        <v>0.53</v>
      </c>
      <c r="J31" s="98">
        <v>17.82</v>
      </c>
      <c r="K31" s="99">
        <v>24.47</v>
      </c>
      <c r="L31" s="97">
        <v>72.819999999999993</v>
      </c>
      <c r="M31" s="100"/>
      <c r="N31" s="63"/>
    </row>
    <row r="32" spans="1:14" x14ac:dyDescent="0.25">
      <c r="A32" s="94">
        <v>560061</v>
      </c>
      <c r="B32" s="95" t="s">
        <v>39</v>
      </c>
      <c r="C32" s="96">
        <v>2.8</v>
      </c>
      <c r="D32" s="97">
        <v>4.97</v>
      </c>
      <c r="E32" s="97">
        <v>3.75</v>
      </c>
      <c r="F32" s="97">
        <v>0.31</v>
      </c>
      <c r="G32" s="97">
        <v>2.5</v>
      </c>
      <c r="H32" s="97">
        <v>1.71</v>
      </c>
      <c r="I32" s="97">
        <v>0.88</v>
      </c>
      <c r="J32" s="98">
        <v>16.920000000000002</v>
      </c>
      <c r="K32" s="99">
        <v>24.43</v>
      </c>
      <c r="L32" s="97">
        <v>69.260000000000005</v>
      </c>
      <c r="M32" s="100"/>
      <c r="N32" s="63"/>
    </row>
    <row r="33" spans="1:14" x14ac:dyDescent="0.25">
      <c r="A33" s="94">
        <v>560062</v>
      </c>
      <c r="B33" s="95" t="s">
        <v>40</v>
      </c>
      <c r="C33" s="96">
        <v>1.89</v>
      </c>
      <c r="D33" s="97">
        <v>5</v>
      </c>
      <c r="E33" s="97">
        <v>4.6100000000000003</v>
      </c>
      <c r="F33" s="97">
        <v>0.44</v>
      </c>
      <c r="G33" s="97">
        <v>2.19</v>
      </c>
      <c r="H33" s="97">
        <v>2.5</v>
      </c>
      <c r="I33" s="97">
        <v>0.41</v>
      </c>
      <c r="J33" s="98">
        <v>17.04</v>
      </c>
      <c r="K33" s="99">
        <v>24.48</v>
      </c>
      <c r="L33" s="97">
        <v>69.61</v>
      </c>
      <c r="M33" s="100"/>
      <c r="N33" s="63"/>
    </row>
    <row r="34" spans="1:14" x14ac:dyDescent="0.25">
      <c r="A34" s="94">
        <v>560063</v>
      </c>
      <c r="B34" s="95" t="s">
        <v>41</v>
      </c>
      <c r="C34" s="96">
        <v>1.86</v>
      </c>
      <c r="D34" s="97">
        <v>5</v>
      </c>
      <c r="E34" s="97">
        <v>3.5</v>
      </c>
      <c r="F34" s="97">
        <v>0.56999999999999995</v>
      </c>
      <c r="G34" s="97">
        <v>2.5</v>
      </c>
      <c r="H34" s="97">
        <v>1.89</v>
      </c>
      <c r="I34" s="97">
        <v>0.43</v>
      </c>
      <c r="J34" s="98">
        <v>15.75</v>
      </c>
      <c r="K34" s="99">
        <v>24.45</v>
      </c>
      <c r="L34" s="97">
        <v>64.42</v>
      </c>
      <c r="M34" s="100"/>
      <c r="N34" s="63"/>
    </row>
    <row r="35" spans="1:14" x14ac:dyDescent="0.25">
      <c r="A35" s="94">
        <v>560064</v>
      </c>
      <c r="B35" s="95" t="s">
        <v>42</v>
      </c>
      <c r="C35" s="96">
        <v>5</v>
      </c>
      <c r="D35" s="97">
        <v>5</v>
      </c>
      <c r="E35" s="97">
        <v>5</v>
      </c>
      <c r="F35" s="97">
        <v>2.5</v>
      </c>
      <c r="G35" s="97">
        <v>1.1499999999999999</v>
      </c>
      <c r="H35" s="97">
        <v>2.38</v>
      </c>
      <c r="I35" s="97">
        <v>1.64</v>
      </c>
      <c r="J35" s="98">
        <v>22.67</v>
      </c>
      <c r="K35" s="99">
        <v>24.45</v>
      </c>
      <c r="L35" s="97">
        <v>92.72</v>
      </c>
      <c r="M35" s="100"/>
      <c r="N35" s="63"/>
    </row>
    <row r="36" spans="1:14" x14ac:dyDescent="0.25">
      <c r="A36" s="94">
        <v>560065</v>
      </c>
      <c r="B36" s="95" t="s">
        <v>43</v>
      </c>
      <c r="C36" s="96">
        <v>3.49</v>
      </c>
      <c r="D36" s="97">
        <v>5</v>
      </c>
      <c r="E36" s="97">
        <v>4.26</v>
      </c>
      <c r="F36" s="97">
        <v>0.19</v>
      </c>
      <c r="G36" s="97">
        <v>2.5</v>
      </c>
      <c r="H36" s="97">
        <v>1.86</v>
      </c>
      <c r="I36" s="97">
        <v>0.99</v>
      </c>
      <c r="J36" s="98">
        <v>18.29</v>
      </c>
      <c r="K36" s="99">
        <v>24.53</v>
      </c>
      <c r="L36" s="97">
        <v>74.56</v>
      </c>
      <c r="M36" s="100"/>
      <c r="N36" s="63"/>
    </row>
    <row r="37" spans="1:14" x14ac:dyDescent="0.25">
      <c r="A37" s="94">
        <v>560066</v>
      </c>
      <c r="B37" s="95" t="s">
        <v>44</v>
      </c>
      <c r="C37" s="96">
        <v>3.32</v>
      </c>
      <c r="D37" s="97">
        <v>4.46</v>
      </c>
      <c r="E37" s="97">
        <v>3.75</v>
      </c>
      <c r="F37" s="97">
        <v>0.64</v>
      </c>
      <c r="G37" s="97">
        <v>2.5</v>
      </c>
      <c r="H37" s="97">
        <v>1.7</v>
      </c>
      <c r="I37" s="97">
        <v>1.21</v>
      </c>
      <c r="J37" s="98">
        <v>17.579999999999998</v>
      </c>
      <c r="K37" s="99">
        <v>24.51</v>
      </c>
      <c r="L37" s="97">
        <v>71.73</v>
      </c>
      <c r="M37" s="100"/>
      <c r="N37" s="63"/>
    </row>
    <row r="38" spans="1:14" x14ac:dyDescent="0.25">
      <c r="A38" s="94">
        <v>560067</v>
      </c>
      <c r="B38" s="95" t="s">
        <v>45</v>
      </c>
      <c r="C38" s="96">
        <v>2.27</v>
      </c>
      <c r="D38" s="97">
        <v>3.36</v>
      </c>
      <c r="E38" s="97">
        <v>3.04</v>
      </c>
      <c r="F38" s="97">
        <v>0.12</v>
      </c>
      <c r="G38" s="97">
        <v>2.5</v>
      </c>
      <c r="H38" s="97">
        <v>2.06</v>
      </c>
      <c r="I38" s="97">
        <v>0.17</v>
      </c>
      <c r="J38" s="98">
        <v>13.52</v>
      </c>
      <c r="K38" s="99">
        <v>24.42</v>
      </c>
      <c r="L38" s="97">
        <v>55.36</v>
      </c>
      <c r="M38" s="100"/>
      <c r="N38" s="63"/>
    </row>
    <row r="39" spans="1:14" x14ac:dyDescent="0.25">
      <c r="A39" s="94">
        <v>560068</v>
      </c>
      <c r="B39" s="95" t="s">
        <v>46</v>
      </c>
      <c r="C39" s="96">
        <v>2.77</v>
      </c>
      <c r="D39" s="97">
        <v>3.88</v>
      </c>
      <c r="E39" s="97">
        <v>2.56</v>
      </c>
      <c r="F39" s="97">
        <v>0.83</v>
      </c>
      <c r="G39" s="97">
        <v>2.5</v>
      </c>
      <c r="H39" s="97">
        <v>2.2200000000000002</v>
      </c>
      <c r="I39" s="97">
        <v>0.74</v>
      </c>
      <c r="J39" s="98">
        <v>15.5</v>
      </c>
      <c r="K39" s="99">
        <v>24.44</v>
      </c>
      <c r="L39" s="97">
        <v>63.42</v>
      </c>
      <c r="M39" s="100"/>
      <c r="N39" s="63"/>
    </row>
    <row r="40" spans="1:14" x14ac:dyDescent="0.25">
      <c r="A40" s="94">
        <v>560069</v>
      </c>
      <c r="B40" s="95" t="s">
        <v>47</v>
      </c>
      <c r="C40" s="96">
        <v>4.24</v>
      </c>
      <c r="D40" s="97">
        <v>5</v>
      </c>
      <c r="E40" s="97">
        <v>5</v>
      </c>
      <c r="F40" s="97">
        <v>0.19</v>
      </c>
      <c r="G40" s="97">
        <v>2.5</v>
      </c>
      <c r="H40" s="97">
        <v>1.44</v>
      </c>
      <c r="I40" s="97">
        <v>0.13</v>
      </c>
      <c r="J40" s="98">
        <v>18.5</v>
      </c>
      <c r="K40" s="99">
        <v>24.46</v>
      </c>
      <c r="L40" s="97">
        <v>75.63</v>
      </c>
      <c r="M40" s="100"/>
      <c r="N40" s="63"/>
    </row>
    <row r="41" spans="1:14" x14ac:dyDescent="0.25">
      <c r="A41" s="94">
        <v>560070</v>
      </c>
      <c r="B41" s="95" t="s">
        <v>48</v>
      </c>
      <c r="C41" s="96">
        <v>3.61</v>
      </c>
      <c r="D41" s="97">
        <v>5</v>
      </c>
      <c r="E41" s="97">
        <v>4.9400000000000004</v>
      </c>
      <c r="F41" s="97">
        <v>1.46</v>
      </c>
      <c r="G41" s="97">
        <v>2.5</v>
      </c>
      <c r="H41" s="97">
        <v>2.17</v>
      </c>
      <c r="I41" s="97">
        <v>0.9</v>
      </c>
      <c r="J41" s="98">
        <v>20.58</v>
      </c>
      <c r="K41" s="99">
        <v>24.38</v>
      </c>
      <c r="L41" s="97">
        <v>84.41</v>
      </c>
      <c r="M41" s="100"/>
      <c r="N41" s="63"/>
    </row>
    <row r="42" spans="1:14" x14ac:dyDescent="0.25">
      <c r="A42" s="94">
        <v>560071</v>
      </c>
      <c r="B42" s="95" t="s">
        <v>49</v>
      </c>
      <c r="C42" s="96">
        <v>3.21</v>
      </c>
      <c r="D42" s="97">
        <v>5</v>
      </c>
      <c r="E42" s="97">
        <v>3.78</v>
      </c>
      <c r="F42" s="97">
        <v>0.69</v>
      </c>
      <c r="G42" s="97">
        <v>2.5</v>
      </c>
      <c r="H42" s="97">
        <v>1.64</v>
      </c>
      <c r="I42" s="97">
        <v>0.69</v>
      </c>
      <c r="J42" s="98">
        <v>17.510000000000002</v>
      </c>
      <c r="K42" s="99">
        <v>24.38</v>
      </c>
      <c r="L42" s="97">
        <v>71.819999999999993</v>
      </c>
      <c r="M42" s="100"/>
      <c r="N42" s="63"/>
    </row>
    <row r="43" spans="1:14" x14ac:dyDescent="0.25">
      <c r="A43" s="94">
        <v>560072</v>
      </c>
      <c r="B43" s="95" t="s">
        <v>50</v>
      </c>
      <c r="C43" s="96">
        <v>3.43</v>
      </c>
      <c r="D43" s="97">
        <v>5</v>
      </c>
      <c r="E43" s="97">
        <v>5</v>
      </c>
      <c r="F43" s="97">
        <v>0.83</v>
      </c>
      <c r="G43" s="97">
        <v>1.94</v>
      </c>
      <c r="H43" s="97">
        <v>2.21</v>
      </c>
      <c r="I43" s="97">
        <v>1.23</v>
      </c>
      <c r="J43" s="98">
        <v>19.64</v>
      </c>
      <c r="K43" s="99">
        <v>24.48</v>
      </c>
      <c r="L43" s="97">
        <v>80.23</v>
      </c>
      <c r="M43" s="100"/>
      <c r="N43" s="63"/>
    </row>
    <row r="44" spans="1:14" x14ac:dyDescent="0.25">
      <c r="A44" s="94">
        <v>560073</v>
      </c>
      <c r="B44" s="95" t="s">
        <v>51</v>
      </c>
      <c r="C44" s="96">
        <v>4.67</v>
      </c>
      <c r="D44" s="97">
        <v>5</v>
      </c>
      <c r="E44" s="97">
        <v>4.9800000000000004</v>
      </c>
      <c r="F44" s="97">
        <v>2.13</v>
      </c>
      <c r="G44" s="97">
        <v>2.5</v>
      </c>
      <c r="H44" s="97">
        <v>1.01</v>
      </c>
      <c r="I44" s="97">
        <v>2.08</v>
      </c>
      <c r="J44" s="98">
        <v>22.37</v>
      </c>
      <c r="K44" s="99">
        <v>24.59</v>
      </c>
      <c r="L44" s="97">
        <v>90.97</v>
      </c>
      <c r="M44" s="100"/>
      <c r="N44" s="63"/>
    </row>
    <row r="45" spans="1:14" x14ac:dyDescent="0.25">
      <c r="A45" s="94">
        <v>560074</v>
      </c>
      <c r="B45" s="95" t="s">
        <v>52</v>
      </c>
      <c r="C45" s="96">
        <v>3.45</v>
      </c>
      <c r="D45" s="97">
        <v>4.5</v>
      </c>
      <c r="E45" s="97">
        <v>3.04</v>
      </c>
      <c r="F45" s="97">
        <v>0.22</v>
      </c>
      <c r="G45" s="97">
        <v>2.5</v>
      </c>
      <c r="H45" s="97">
        <v>1.68</v>
      </c>
      <c r="I45" s="97">
        <v>0.44</v>
      </c>
      <c r="J45" s="98">
        <v>15.83</v>
      </c>
      <c r="K45" s="99">
        <v>24.4</v>
      </c>
      <c r="L45" s="97">
        <v>64.88</v>
      </c>
      <c r="M45" s="100"/>
      <c r="N45" s="63"/>
    </row>
    <row r="46" spans="1:14" x14ac:dyDescent="0.25">
      <c r="A46" s="94">
        <v>560075</v>
      </c>
      <c r="B46" s="95" t="s">
        <v>53</v>
      </c>
      <c r="C46" s="96">
        <v>4.12</v>
      </c>
      <c r="D46" s="97">
        <v>4.17</v>
      </c>
      <c r="E46" s="97">
        <v>5</v>
      </c>
      <c r="F46" s="97">
        <v>2.4500000000000002</v>
      </c>
      <c r="G46" s="97">
        <v>2.41</v>
      </c>
      <c r="H46" s="97">
        <v>1.95</v>
      </c>
      <c r="I46" s="97">
        <v>1.18</v>
      </c>
      <c r="J46" s="98">
        <v>21.28</v>
      </c>
      <c r="K46" s="99">
        <v>24.42</v>
      </c>
      <c r="L46" s="97">
        <v>87.14</v>
      </c>
      <c r="M46" s="100"/>
      <c r="N46" s="63"/>
    </row>
    <row r="47" spans="1:14" x14ac:dyDescent="0.25">
      <c r="A47" s="94">
        <v>560076</v>
      </c>
      <c r="B47" s="95" t="s">
        <v>54</v>
      </c>
      <c r="C47" s="96">
        <v>2.42</v>
      </c>
      <c r="D47" s="97">
        <v>4.32</v>
      </c>
      <c r="E47" s="97">
        <v>3.41</v>
      </c>
      <c r="F47" s="97">
        <v>0.81</v>
      </c>
      <c r="G47" s="97">
        <v>2.5</v>
      </c>
      <c r="H47" s="97">
        <v>2.5</v>
      </c>
      <c r="I47" s="97">
        <v>0.75</v>
      </c>
      <c r="J47" s="98">
        <v>16.71</v>
      </c>
      <c r="K47" s="99">
        <v>24.47</v>
      </c>
      <c r="L47" s="97">
        <v>68.290000000000006</v>
      </c>
      <c r="M47" s="100"/>
      <c r="N47" s="63"/>
    </row>
    <row r="48" spans="1:14" x14ac:dyDescent="0.25">
      <c r="A48" s="94">
        <v>560077</v>
      </c>
      <c r="B48" s="95" t="s">
        <v>55</v>
      </c>
      <c r="C48" s="96">
        <v>3.12</v>
      </c>
      <c r="D48" s="97">
        <v>3.21</v>
      </c>
      <c r="E48" s="97">
        <v>2.35</v>
      </c>
      <c r="F48" s="97">
        <v>0.47</v>
      </c>
      <c r="G48" s="97">
        <v>2.5</v>
      </c>
      <c r="H48" s="97">
        <v>2.5</v>
      </c>
      <c r="I48" s="97">
        <v>0.89</v>
      </c>
      <c r="J48" s="98">
        <v>15.04</v>
      </c>
      <c r="K48" s="99">
        <v>24.59</v>
      </c>
      <c r="L48" s="97">
        <v>61.16</v>
      </c>
      <c r="M48" s="100"/>
      <c r="N48" s="63"/>
    </row>
    <row r="49" spans="1:14" x14ac:dyDescent="0.25">
      <c r="A49" s="94">
        <v>560078</v>
      </c>
      <c r="B49" s="95" t="s">
        <v>56</v>
      </c>
      <c r="C49" s="96">
        <v>2.78</v>
      </c>
      <c r="D49" s="97">
        <v>3.05</v>
      </c>
      <c r="E49" s="97">
        <v>2.37</v>
      </c>
      <c r="F49" s="97">
        <v>0.87</v>
      </c>
      <c r="G49" s="97">
        <v>0.66</v>
      </c>
      <c r="H49" s="97">
        <v>2.0699999999999998</v>
      </c>
      <c r="I49" s="97">
        <v>0.24</v>
      </c>
      <c r="J49" s="98">
        <v>12.04</v>
      </c>
      <c r="K49" s="99">
        <v>24.34</v>
      </c>
      <c r="L49" s="97">
        <v>49.47</v>
      </c>
      <c r="M49" s="100"/>
      <c r="N49" s="63"/>
    </row>
    <row r="50" spans="1:14" x14ac:dyDescent="0.25">
      <c r="A50" s="94">
        <v>560079</v>
      </c>
      <c r="B50" s="95" t="s">
        <v>57</v>
      </c>
      <c r="C50" s="96">
        <v>3.39</v>
      </c>
      <c r="D50" s="97">
        <v>4.72</v>
      </c>
      <c r="E50" s="97">
        <v>4.55</v>
      </c>
      <c r="F50" s="97">
        <v>0.97</v>
      </c>
      <c r="G50" s="97">
        <v>2.5</v>
      </c>
      <c r="H50" s="97">
        <v>2.2599999999999998</v>
      </c>
      <c r="I50" s="97">
        <v>1.07</v>
      </c>
      <c r="J50" s="98">
        <v>19.46</v>
      </c>
      <c r="K50" s="99">
        <v>24.44</v>
      </c>
      <c r="L50" s="97">
        <v>79.62</v>
      </c>
      <c r="M50" s="100"/>
      <c r="N50" s="63"/>
    </row>
    <row r="51" spans="1:14" x14ac:dyDescent="0.25">
      <c r="A51" s="94">
        <v>560080</v>
      </c>
      <c r="B51" s="95" t="s">
        <v>58</v>
      </c>
      <c r="C51" s="96">
        <v>2.93</v>
      </c>
      <c r="D51" s="97">
        <v>4.1500000000000004</v>
      </c>
      <c r="E51" s="97">
        <v>4.57</v>
      </c>
      <c r="F51" s="97">
        <v>0.37</v>
      </c>
      <c r="G51" s="97">
        <v>2.5</v>
      </c>
      <c r="H51" s="97">
        <v>2.17</v>
      </c>
      <c r="I51" s="97">
        <v>1.1499999999999999</v>
      </c>
      <c r="J51" s="98">
        <v>17.84</v>
      </c>
      <c r="K51" s="99">
        <v>24.43</v>
      </c>
      <c r="L51" s="97">
        <v>73.02</v>
      </c>
      <c r="M51" s="100"/>
      <c r="N51" s="63"/>
    </row>
    <row r="52" spans="1:14" x14ac:dyDescent="0.25">
      <c r="A52" s="94">
        <v>560081</v>
      </c>
      <c r="B52" s="95" t="s">
        <v>59</v>
      </c>
      <c r="C52" s="96">
        <v>2.4700000000000002</v>
      </c>
      <c r="D52" s="97">
        <v>3.93</v>
      </c>
      <c r="E52" s="97">
        <v>3.86</v>
      </c>
      <c r="F52" s="97">
        <v>0.32</v>
      </c>
      <c r="G52" s="97">
        <v>2.5</v>
      </c>
      <c r="H52" s="97">
        <v>2.39</v>
      </c>
      <c r="I52" s="97">
        <v>0.45</v>
      </c>
      <c r="J52" s="98">
        <v>15.92</v>
      </c>
      <c r="K52" s="99">
        <v>24.36</v>
      </c>
      <c r="L52" s="97">
        <v>65.349999999999994</v>
      </c>
      <c r="M52" s="100"/>
      <c r="N52" s="63"/>
    </row>
    <row r="53" spans="1:14" x14ac:dyDescent="0.25">
      <c r="A53" s="94">
        <v>560082</v>
      </c>
      <c r="B53" s="95" t="s">
        <v>60</v>
      </c>
      <c r="C53" s="96">
        <v>0.71</v>
      </c>
      <c r="D53" s="97">
        <v>5</v>
      </c>
      <c r="E53" s="97">
        <v>3.2</v>
      </c>
      <c r="F53" s="97">
        <v>0.4</v>
      </c>
      <c r="G53" s="97">
        <v>2.5</v>
      </c>
      <c r="H53" s="97">
        <v>2.38</v>
      </c>
      <c r="I53" s="97">
        <v>0.1</v>
      </c>
      <c r="J53" s="98">
        <v>14.29</v>
      </c>
      <c r="K53" s="99">
        <v>24.5</v>
      </c>
      <c r="L53" s="97">
        <v>58.33</v>
      </c>
      <c r="M53" s="100"/>
      <c r="N53" s="63"/>
    </row>
    <row r="54" spans="1:14" x14ac:dyDescent="0.25">
      <c r="A54" s="94">
        <v>560083</v>
      </c>
      <c r="B54" s="95" t="s">
        <v>61</v>
      </c>
      <c r="C54" s="96">
        <v>3.33</v>
      </c>
      <c r="D54" s="97">
        <v>4.1100000000000003</v>
      </c>
      <c r="E54" s="97">
        <v>4.26</v>
      </c>
      <c r="F54" s="97">
        <v>0.28999999999999998</v>
      </c>
      <c r="G54" s="97">
        <v>2.5</v>
      </c>
      <c r="H54" s="97">
        <v>1.57</v>
      </c>
      <c r="I54" s="97">
        <v>0.73</v>
      </c>
      <c r="J54" s="98">
        <v>16.79</v>
      </c>
      <c r="K54" s="99">
        <v>24.53</v>
      </c>
      <c r="L54" s="97">
        <v>68.45</v>
      </c>
      <c r="M54" s="100"/>
      <c r="N54" s="63"/>
    </row>
    <row r="55" spans="1:14" x14ac:dyDescent="0.25">
      <c r="A55" s="94">
        <v>560084</v>
      </c>
      <c r="B55" s="95" t="s">
        <v>62</v>
      </c>
      <c r="C55" s="96">
        <v>2.5</v>
      </c>
      <c r="D55" s="97">
        <v>2.64</v>
      </c>
      <c r="E55" s="97">
        <v>1.64</v>
      </c>
      <c r="F55" s="97">
        <v>0</v>
      </c>
      <c r="G55" s="97">
        <v>2.5</v>
      </c>
      <c r="H55" s="97">
        <v>2.34</v>
      </c>
      <c r="I55" s="97">
        <v>0.4</v>
      </c>
      <c r="J55" s="98">
        <v>12.02</v>
      </c>
      <c r="K55" s="99">
        <v>24.36</v>
      </c>
      <c r="L55" s="97">
        <v>49.34</v>
      </c>
      <c r="M55" s="100"/>
      <c r="N55" s="63"/>
    </row>
    <row r="56" spans="1:14" ht="26.25" x14ac:dyDescent="0.25">
      <c r="A56" s="94">
        <v>560085</v>
      </c>
      <c r="B56" s="95" t="s">
        <v>63</v>
      </c>
      <c r="C56" s="96">
        <v>2.13</v>
      </c>
      <c r="D56" s="97">
        <v>4.42</v>
      </c>
      <c r="E56" s="97">
        <v>5</v>
      </c>
      <c r="F56" s="97">
        <v>0.65</v>
      </c>
      <c r="G56" s="97">
        <v>2.5</v>
      </c>
      <c r="H56" s="97">
        <v>2.5</v>
      </c>
      <c r="I56" s="97">
        <v>0</v>
      </c>
      <c r="J56" s="98">
        <v>17.2</v>
      </c>
      <c r="K56" s="99">
        <v>24.94</v>
      </c>
      <c r="L56" s="97">
        <v>68.97</v>
      </c>
      <c r="M56" s="100"/>
      <c r="N56" s="63"/>
    </row>
    <row r="57" spans="1:14" ht="26.25" x14ac:dyDescent="0.25">
      <c r="A57" s="94">
        <v>560086</v>
      </c>
      <c r="B57" s="95" t="s">
        <v>64</v>
      </c>
      <c r="C57" s="96">
        <v>4.4000000000000004</v>
      </c>
      <c r="D57" s="97">
        <v>5</v>
      </c>
      <c r="E57" s="97">
        <v>4.5599999999999996</v>
      </c>
      <c r="F57" s="97">
        <v>0.95</v>
      </c>
      <c r="G57" s="97">
        <v>2.0699999999999998</v>
      </c>
      <c r="H57" s="97">
        <v>1.59</v>
      </c>
      <c r="I57" s="97">
        <v>0.5</v>
      </c>
      <c r="J57" s="98">
        <v>19.07</v>
      </c>
      <c r="K57" s="99">
        <v>24.95</v>
      </c>
      <c r="L57" s="97">
        <v>76.430000000000007</v>
      </c>
      <c r="M57" s="100"/>
      <c r="N57" s="63"/>
    </row>
    <row r="58" spans="1:14" x14ac:dyDescent="0.25">
      <c r="A58" s="94">
        <v>560087</v>
      </c>
      <c r="B58" s="95" t="s">
        <v>65</v>
      </c>
      <c r="C58" s="96">
        <v>0</v>
      </c>
      <c r="D58" s="97">
        <v>3.07</v>
      </c>
      <c r="E58" s="97">
        <v>3.43</v>
      </c>
      <c r="F58" s="97">
        <v>0.86</v>
      </c>
      <c r="G58" s="97">
        <v>1.48</v>
      </c>
      <c r="H58" s="97">
        <v>2.5</v>
      </c>
      <c r="I58" s="97">
        <v>1.56</v>
      </c>
      <c r="J58" s="98">
        <v>12.9</v>
      </c>
      <c r="K58" s="99">
        <v>25</v>
      </c>
      <c r="L58" s="97">
        <v>51.6</v>
      </c>
      <c r="M58" s="100"/>
      <c r="N58" s="63"/>
    </row>
    <row r="59" spans="1:14" ht="26.25" x14ac:dyDescent="0.25">
      <c r="A59" s="94">
        <v>560088</v>
      </c>
      <c r="B59" s="95" t="s">
        <v>66</v>
      </c>
      <c r="C59" s="96">
        <v>1.87</v>
      </c>
      <c r="D59" s="97">
        <v>1.97</v>
      </c>
      <c r="E59" s="97">
        <v>1.93</v>
      </c>
      <c r="F59" s="97">
        <v>0.27</v>
      </c>
      <c r="G59" s="97">
        <v>2.5</v>
      </c>
      <c r="H59" s="97">
        <v>2.5</v>
      </c>
      <c r="I59" s="97">
        <v>1.03</v>
      </c>
      <c r="J59" s="98">
        <v>12.07</v>
      </c>
      <c r="K59" s="99">
        <v>25</v>
      </c>
      <c r="L59" s="97">
        <v>48.28</v>
      </c>
      <c r="M59" s="100"/>
      <c r="N59" s="63"/>
    </row>
    <row r="60" spans="1:14" ht="26.25" x14ac:dyDescent="0.25">
      <c r="A60" s="94">
        <v>560089</v>
      </c>
      <c r="B60" s="95" t="s">
        <v>67</v>
      </c>
      <c r="C60" s="96">
        <v>5</v>
      </c>
      <c r="D60" s="97">
        <v>2.87</v>
      </c>
      <c r="E60" s="97">
        <v>5</v>
      </c>
      <c r="F60" s="97">
        <v>1.32</v>
      </c>
      <c r="G60" s="97">
        <v>1.21</v>
      </c>
      <c r="H60" s="97">
        <v>2.5</v>
      </c>
      <c r="I60" s="97">
        <v>0.82</v>
      </c>
      <c r="J60" s="98">
        <v>18.72</v>
      </c>
      <c r="K60" s="99">
        <v>25</v>
      </c>
      <c r="L60" s="97">
        <v>74.88</v>
      </c>
      <c r="M60" s="100"/>
      <c r="N60" s="63"/>
    </row>
    <row r="61" spans="1:14" ht="26.25" x14ac:dyDescent="0.25">
      <c r="A61" s="94">
        <v>560096</v>
      </c>
      <c r="B61" s="95" t="s">
        <v>68</v>
      </c>
      <c r="C61" s="96">
        <v>0</v>
      </c>
      <c r="D61" s="97">
        <v>0</v>
      </c>
      <c r="E61" s="97">
        <v>0</v>
      </c>
      <c r="F61" s="97">
        <v>0.61</v>
      </c>
      <c r="G61" s="97">
        <v>2.5</v>
      </c>
      <c r="H61" s="97">
        <v>2.5</v>
      </c>
      <c r="I61" s="97">
        <v>0</v>
      </c>
      <c r="J61" s="98">
        <v>5.61</v>
      </c>
      <c r="K61" s="99">
        <v>25</v>
      </c>
      <c r="L61" s="97">
        <v>22.44</v>
      </c>
      <c r="M61" s="100"/>
      <c r="N61" s="63"/>
    </row>
    <row r="62" spans="1:14" ht="26.25" x14ac:dyDescent="0.25">
      <c r="A62" s="94">
        <v>560098</v>
      </c>
      <c r="B62" s="95" t="s">
        <v>69</v>
      </c>
      <c r="C62" s="96">
        <v>0.77</v>
      </c>
      <c r="D62" s="97">
        <v>5</v>
      </c>
      <c r="E62" s="97">
        <v>0</v>
      </c>
      <c r="F62" s="97">
        <v>0.57999999999999996</v>
      </c>
      <c r="G62" s="97">
        <v>2.5</v>
      </c>
      <c r="H62" s="97">
        <v>2.5</v>
      </c>
      <c r="I62" s="97">
        <v>0</v>
      </c>
      <c r="J62" s="98">
        <v>11.35</v>
      </c>
      <c r="K62" s="99">
        <v>25</v>
      </c>
      <c r="L62" s="97">
        <v>45.4</v>
      </c>
      <c r="M62" s="100"/>
      <c r="N62" s="63"/>
    </row>
    <row r="63" spans="1:14" s="103" customFormat="1" ht="26.25" x14ac:dyDescent="0.25">
      <c r="A63" s="94">
        <v>560099</v>
      </c>
      <c r="B63" s="95" t="s">
        <v>70</v>
      </c>
      <c r="C63" s="96">
        <v>0.47</v>
      </c>
      <c r="D63" s="97">
        <v>1.34</v>
      </c>
      <c r="E63" s="97">
        <v>0</v>
      </c>
      <c r="F63" s="97">
        <v>0.74</v>
      </c>
      <c r="G63" s="97">
        <v>2.4700000000000002</v>
      </c>
      <c r="H63" s="97">
        <v>0</v>
      </c>
      <c r="I63" s="97">
        <v>0</v>
      </c>
      <c r="J63" s="98">
        <v>5.0199999999999996</v>
      </c>
      <c r="K63" s="99">
        <v>24.97</v>
      </c>
      <c r="L63" s="97">
        <v>20.100000000000001</v>
      </c>
      <c r="M63" s="101"/>
      <c r="N63" s="102"/>
    </row>
    <row r="64" spans="1:14" s="103" customFormat="1" x14ac:dyDescent="0.25">
      <c r="A64" s="94">
        <v>560205</v>
      </c>
      <c r="B64" s="95" t="s">
        <v>71</v>
      </c>
      <c r="C64" s="96">
        <v>4.17</v>
      </c>
      <c r="D64" s="97">
        <v>1.08</v>
      </c>
      <c r="E64" s="97">
        <v>1.73</v>
      </c>
      <c r="F64" s="97">
        <v>2.2000000000000002</v>
      </c>
      <c r="G64" s="97">
        <v>2.5</v>
      </c>
      <c r="H64" s="97">
        <v>1.58</v>
      </c>
      <c r="I64" s="97">
        <v>1.58</v>
      </c>
      <c r="J64" s="98">
        <v>14.84</v>
      </c>
      <c r="K64" s="99">
        <v>24.08</v>
      </c>
      <c r="L64" s="97">
        <v>61.63</v>
      </c>
      <c r="M64" s="101"/>
      <c r="N64" s="102"/>
    </row>
    <row r="65" spans="1:14" ht="39" x14ac:dyDescent="0.25">
      <c r="A65" s="94">
        <v>560206</v>
      </c>
      <c r="B65" s="95" t="s">
        <v>24</v>
      </c>
      <c r="C65" s="96">
        <v>3.68</v>
      </c>
      <c r="D65" s="97">
        <v>3.89</v>
      </c>
      <c r="E65" s="97">
        <v>3.63</v>
      </c>
      <c r="F65" s="97">
        <v>1.5</v>
      </c>
      <c r="G65" s="97">
        <v>2.5</v>
      </c>
      <c r="H65" s="97">
        <v>2.5</v>
      </c>
      <c r="I65" s="97">
        <v>2.35</v>
      </c>
      <c r="J65" s="98">
        <v>20.05</v>
      </c>
      <c r="K65" s="99">
        <v>25</v>
      </c>
      <c r="L65" s="97">
        <v>80.2</v>
      </c>
      <c r="M65" s="100"/>
      <c r="N65" s="63"/>
    </row>
    <row r="66" spans="1:14" ht="40.15" customHeight="1" x14ac:dyDescent="0.25">
      <c r="A66" s="104">
        <v>560214</v>
      </c>
      <c r="B66" s="95" t="s">
        <v>29</v>
      </c>
      <c r="C66" s="96">
        <v>0.84</v>
      </c>
      <c r="D66" s="97">
        <v>3.82</v>
      </c>
      <c r="E66" s="97">
        <v>3.99</v>
      </c>
      <c r="F66" s="97">
        <v>0.39</v>
      </c>
      <c r="G66" s="97">
        <v>2.5</v>
      </c>
      <c r="H66" s="97">
        <v>2.5</v>
      </c>
      <c r="I66" s="97">
        <v>0.52</v>
      </c>
      <c r="J66" s="98">
        <v>14.56</v>
      </c>
      <c r="K66" s="99">
        <v>24.39</v>
      </c>
      <c r="L66" s="97">
        <v>59.7</v>
      </c>
      <c r="M66" s="100"/>
      <c r="N66" s="63"/>
    </row>
    <row r="67" spans="1:14" s="71" customFormat="1" ht="22.15" customHeight="1" x14ac:dyDescent="0.25">
      <c r="A67" s="348" t="s">
        <v>162</v>
      </c>
      <c r="B67" s="349"/>
      <c r="C67" s="105">
        <v>3.01</v>
      </c>
      <c r="D67" s="105">
        <v>4.1399999999999997</v>
      </c>
      <c r="E67" s="105">
        <v>3.9</v>
      </c>
      <c r="F67" s="105">
        <v>0.92</v>
      </c>
      <c r="G67" s="105">
        <v>2.17</v>
      </c>
      <c r="H67" s="105">
        <v>2.16</v>
      </c>
      <c r="I67" s="105">
        <v>0.75</v>
      </c>
      <c r="J67" s="106">
        <v>17.059999999999999</v>
      </c>
      <c r="K67" s="106">
        <v>24.49</v>
      </c>
      <c r="L67" s="106">
        <v>69.77</v>
      </c>
    </row>
  </sheetData>
  <mergeCells count="7">
    <mergeCell ref="J1:L1"/>
    <mergeCell ref="A67:B67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74" orientation="landscape" r:id="rId1"/>
  <rowBreaks count="1" manualBreakCount="1">
    <brk id="3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zoomScale="89" zoomScaleNormal="100" zoomScaleSheetLayoutView="89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9" sqref="G9"/>
    </sheetView>
  </sheetViews>
  <sheetFormatPr defaultColWidth="9.140625" defaultRowHeight="15" x14ac:dyDescent="0.25"/>
  <cols>
    <col min="1" max="1" width="10.140625" style="1" customWidth="1"/>
    <col min="2" max="2" width="31.28515625" style="87" customWidth="1"/>
    <col min="3" max="3" width="17" customWidth="1"/>
    <col min="4" max="4" width="18" customWidth="1"/>
    <col min="5" max="5" width="15" customWidth="1"/>
    <col min="6" max="6" width="13.28515625" customWidth="1"/>
    <col min="7" max="7" width="14.85546875" customWidth="1"/>
  </cols>
  <sheetData>
    <row r="1" spans="1:9" ht="40.9" customHeight="1" x14ac:dyDescent="0.25">
      <c r="A1" s="35"/>
      <c r="B1" s="36"/>
      <c r="C1" s="37"/>
      <c r="E1" s="317" t="s">
        <v>247</v>
      </c>
      <c r="F1" s="317"/>
      <c r="G1" s="317"/>
      <c r="H1" s="356"/>
      <c r="I1" s="356"/>
    </row>
    <row r="2" spans="1:9" ht="44.45" customHeight="1" x14ac:dyDescent="0.25">
      <c r="A2" s="357" t="s">
        <v>142</v>
      </c>
      <c r="B2" s="357"/>
      <c r="C2" s="357"/>
      <c r="D2" s="357"/>
      <c r="E2" s="357"/>
      <c r="F2" s="357"/>
      <c r="G2" s="357"/>
    </row>
    <row r="3" spans="1:9" ht="42.75" customHeight="1" x14ac:dyDescent="0.25">
      <c r="A3" s="357"/>
      <c r="B3" s="357"/>
      <c r="C3" s="357"/>
      <c r="D3" s="357"/>
      <c r="E3" s="357"/>
      <c r="F3" s="357"/>
      <c r="G3" s="357"/>
    </row>
    <row r="4" spans="1:9" s="122" customFormat="1" ht="47.25" customHeight="1" x14ac:dyDescent="0.2">
      <c r="A4" s="138" t="s">
        <v>99</v>
      </c>
      <c r="B4" s="139" t="s">
        <v>100</v>
      </c>
      <c r="C4" s="140" t="s">
        <v>143</v>
      </c>
      <c r="D4" s="140" t="s">
        <v>144</v>
      </c>
      <c r="E4" s="140" t="s">
        <v>145</v>
      </c>
      <c r="F4" s="140" t="s">
        <v>146</v>
      </c>
      <c r="G4" s="140" t="s">
        <v>147</v>
      </c>
    </row>
    <row r="5" spans="1:9" s="71" customFormat="1" ht="19.149999999999999" customHeight="1" x14ac:dyDescent="0.25">
      <c r="A5" s="73"/>
      <c r="B5" s="50" t="s">
        <v>111</v>
      </c>
      <c r="C5" s="82">
        <v>432405</v>
      </c>
      <c r="D5" s="82">
        <v>1480801</v>
      </c>
      <c r="E5" s="82">
        <v>1913206</v>
      </c>
      <c r="F5" s="83">
        <v>0.22600000000000001</v>
      </c>
      <c r="G5" s="83">
        <v>0.77400000000000002</v>
      </c>
    </row>
    <row r="6" spans="1:9" ht="26.25" x14ac:dyDescent="0.25">
      <c r="A6" s="56">
        <v>560002</v>
      </c>
      <c r="B6" s="84" t="s">
        <v>11</v>
      </c>
      <c r="C6" s="85">
        <v>1</v>
      </c>
      <c r="D6" s="85">
        <v>17923</v>
      </c>
      <c r="E6" s="85">
        <v>17924</v>
      </c>
      <c r="F6" s="86">
        <v>0</v>
      </c>
      <c r="G6" s="86">
        <v>1</v>
      </c>
    </row>
    <row r="7" spans="1:9" ht="26.25" x14ac:dyDescent="0.25">
      <c r="A7" s="56">
        <v>560014</v>
      </c>
      <c r="B7" s="84" t="s">
        <v>12</v>
      </c>
      <c r="C7" s="85">
        <v>12</v>
      </c>
      <c r="D7" s="85">
        <v>5282</v>
      </c>
      <c r="E7" s="85">
        <v>5294</v>
      </c>
      <c r="F7" s="86">
        <v>2E-3</v>
      </c>
      <c r="G7" s="86">
        <v>0.998</v>
      </c>
    </row>
    <row r="8" spans="1:9" x14ac:dyDescent="0.25">
      <c r="A8" s="56">
        <v>560017</v>
      </c>
      <c r="B8" s="84" t="s">
        <v>13</v>
      </c>
      <c r="C8" s="85">
        <v>2</v>
      </c>
      <c r="D8" s="85">
        <v>80371</v>
      </c>
      <c r="E8" s="85">
        <v>80373</v>
      </c>
      <c r="F8" s="86">
        <v>0</v>
      </c>
      <c r="G8" s="86">
        <v>1</v>
      </c>
    </row>
    <row r="9" spans="1:9" x14ac:dyDescent="0.25">
      <c r="A9" s="56">
        <v>560019</v>
      </c>
      <c r="B9" s="84" t="s">
        <v>14</v>
      </c>
      <c r="C9" s="85">
        <v>3955</v>
      </c>
      <c r="D9" s="85">
        <v>88738</v>
      </c>
      <c r="E9" s="85">
        <v>92693</v>
      </c>
      <c r="F9" s="86">
        <v>4.2999999999999997E-2</v>
      </c>
      <c r="G9" s="86">
        <v>0.95699999999999996</v>
      </c>
    </row>
    <row r="10" spans="1:9" x14ac:dyDescent="0.25">
      <c r="A10" s="56">
        <v>560021</v>
      </c>
      <c r="B10" s="84" t="s">
        <v>15</v>
      </c>
      <c r="C10" s="85">
        <v>40099</v>
      </c>
      <c r="D10" s="85">
        <v>55916</v>
      </c>
      <c r="E10" s="85">
        <v>96015</v>
      </c>
      <c r="F10" s="86">
        <v>0.41799999999999998</v>
      </c>
      <c r="G10" s="86">
        <v>0.58199999999999996</v>
      </c>
    </row>
    <row r="11" spans="1:9" x14ac:dyDescent="0.25">
      <c r="A11" s="56">
        <v>560022</v>
      </c>
      <c r="B11" s="84" t="s">
        <v>16</v>
      </c>
      <c r="C11" s="85">
        <v>23379</v>
      </c>
      <c r="D11" s="85">
        <v>67416</v>
      </c>
      <c r="E11" s="85">
        <v>90795</v>
      </c>
      <c r="F11" s="86">
        <v>0.25700000000000001</v>
      </c>
      <c r="G11" s="86">
        <v>0.74299999999999999</v>
      </c>
    </row>
    <row r="12" spans="1:9" x14ac:dyDescent="0.25">
      <c r="A12" s="56">
        <v>560024</v>
      </c>
      <c r="B12" s="84" t="s">
        <v>17</v>
      </c>
      <c r="C12" s="85">
        <v>53308</v>
      </c>
      <c r="D12" s="85">
        <v>2033</v>
      </c>
      <c r="E12" s="85">
        <v>55341</v>
      </c>
      <c r="F12" s="86">
        <v>0.96299999999999997</v>
      </c>
      <c r="G12" s="86">
        <v>3.6999999999999998E-2</v>
      </c>
    </row>
    <row r="13" spans="1:9" ht="26.25" x14ac:dyDescent="0.25">
      <c r="A13" s="56">
        <v>560026</v>
      </c>
      <c r="B13" s="84" t="s">
        <v>18</v>
      </c>
      <c r="C13" s="85">
        <v>20697</v>
      </c>
      <c r="D13" s="85">
        <v>104868</v>
      </c>
      <c r="E13" s="85">
        <v>125565</v>
      </c>
      <c r="F13" s="86">
        <v>0.16500000000000001</v>
      </c>
      <c r="G13" s="86">
        <v>0.83499999999999996</v>
      </c>
    </row>
    <row r="14" spans="1:9" x14ac:dyDescent="0.25">
      <c r="A14" s="56">
        <v>560032</v>
      </c>
      <c r="B14" s="84" t="s">
        <v>20</v>
      </c>
      <c r="C14" s="85">
        <v>2</v>
      </c>
      <c r="D14" s="85">
        <v>20385</v>
      </c>
      <c r="E14" s="85">
        <v>20387</v>
      </c>
      <c r="F14" s="86">
        <v>0</v>
      </c>
      <c r="G14" s="86">
        <v>1</v>
      </c>
    </row>
    <row r="15" spans="1:9" x14ac:dyDescent="0.25">
      <c r="A15" s="56">
        <v>560033</v>
      </c>
      <c r="B15" s="84" t="s">
        <v>21</v>
      </c>
      <c r="C15" s="85">
        <v>0</v>
      </c>
      <c r="D15" s="85">
        <v>42932</v>
      </c>
      <c r="E15" s="85">
        <v>42932</v>
      </c>
      <c r="F15" s="86">
        <v>0</v>
      </c>
      <c r="G15" s="86">
        <v>1</v>
      </c>
    </row>
    <row r="16" spans="1:9" x14ac:dyDescent="0.25">
      <c r="A16" s="56">
        <v>560034</v>
      </c>
      <c r="B16" s="84" t="s">
        <v>22</v>
      </c>
      <c r="C16" s="85">
        <v>1</v>
      </c>
      <c r="D16" s="85">
        <v>37225</v>
      </c>
      <c r="E16" s="85">
        <v>37226</v>
      </c>
      <c r="F16" s="86">
        <v>0</v>
      </c>
      <c r="G16" s="86">
        <v>1</v>
      </c>
    </row>
    <row r="17" spans="1:7" x14ac:dyDescent="0.25">
      <c r="A17" s="56">
        <v>560035</v>
      </c>
      <c r="B17" s="84" t="s">
        <v>23</v>
      </c>
      <c r="C17" s="85">
        <v>33710</v>
      </c>
      <c r="D17" s="85">
        <v>1567</v>
      </c>
      <c r="E17" s="85">
        <v>35277</v>
      </c>
      <c r="F17" s="86">
        <v>0.95599999999999996</v>
      </c>
      <c r="G17" s="86">
        <v>4.3999999999999997E-2</v>
      </c>
    </row>
    <row r="18" spans="1:7" x14ac:dyDescent="0.25">
      <c r="A18" s="56">
        <v>560036</v>
      </c>
      <c r="B18" s="84" t="s">
        <v>19</v>
      </c>
      <c r="C18" s="85">
        <v>10243</v>
      </c>
      <c r="D18" s="85">
        <v>44386</v>
      </c>
      <c r="E18" s="85">
        <v>54629</v>
      </c>
      <c r="F18" s="86">
        <v>0.188</v>
      </c>
      <c r="G18" s="86">
        <v>0.81200000000000006</v>
      </c>
    </row>
    <row r="19" spans="1:7" x14ac:dyDescent="0.25">
      <c r="A19" s="56">
        <v>560041</v>
      </c>
      <c r="B19" s="84" t="s">
        <v>25</v>
      </c>
      <c r="C19" s="85">
        <v>19291</v>
      </c>
      <c r="D19" s="85">
        <v>502</v>
      </c>
      <c r="E19" s="85">
        <v>19793</v>
      </c>
      <c r="F19" s="86">
        <v>0.97499999999999998</v>
      </c>
      <c r="G19" s="86">
        <v>2.5000000000000001E-2</v>
      </c>
    </row>
    <row r="20" spans="1:7" x14ac:dyDescent="0.25">
      <c r="A20" s="56">
        <v>560043</v>
      </c>
      <c r="B20" s="84" t="s">
        <v>26</v>
      </c>
      <c r="C20" s="85">
        <v>5051</v>
      </c>
      <c r="D20" s="85">
        <v>20297</v>
      </c>
      <c r="E20" s="85">
        <v>25348</v>
      </c>
      <c r="F20" s="86">
        <v>0.19900000000000001</v>
      </c>
      <c r="G20" s="86">
        <v>0.80100000000000005</v>
      </c>
    </row>
    <row r="21" spans="1:7" x14ac:dyDescent="0.25">
      <c r="A21" s="56">
        <v>560045</v>
      </c>
      <c r="B21" s="84" t="s">
        <v>27</v>
      </c>
      <c r="C21" s="85">
        <v>5973</v>
      </c>
      <c r="D21" s="85">
        <v>20301</v>
      </c>
      <c r="E21" s="85">
        <v>26274</v>
      </c>
      <c r="F21" s="86">
        <v>0.22700000000000001</v>
      </c>
      <c r="G21" s="86">
        <v>0.77300000000000002</v>
      </c>
    </row>
    <row r="22" spans="1:7" x14ac:dyDescent="0.25">
      <c r="A22" s="56">
        <v>560047</v>
      </c>
      <c r="B22" s="84" t="s">
        <v>28</v>
      </c>
      <c r="C22" s="85">
        <v>8010</v>
      </c>
      <c r="D22" s="85">
        <v>28470</v>
      </c>
      <c r="E22" s="85">
        <v>36480</v>
      </c>
      <c r="F22" s="86">
        <v>0.22</v>
      </c>
      <c r="G22" s="86">
        <v>0.78</v>
      </c>
    </row>
    <row r="23" spans="1:7" x14ac:dyDescent="0.25">
      <c r="A23" s="56">
        <v>560052</v>
      </c>
      <c r="B23" s="84" t="s">
        <v>30</v>
      </c>
      <c r="C23" s="85">
        <v>5190</v>
      </c>
      <c r="D23" s="85">
        <v>16650</v>
      </c>
      <c r="E23" s="85">
        <v>21840</v>
      </c>
      <c r="F23" s="86">
        <v>0.23799999999999999</v>
      </c>
      <c r="G23" s="86">
        <v>0.76200000000000001</v>
      </c>
    </row>
    <row r="24" spans="1:7" x14ac:dyDescent="0.25">
      <c r="A24" s="56">
        <v>560053</v>
      </c>
      <c r="B24" s="84" t="s">
        <v>31</v>
      </c>
      <c r="C24" s="85">
        <v>3870</v>
      </c>
      <c r="D24" s="85">
        <v>14783</v>
      </c>
      <c r="E24" s="85">
        <v>18653</v>
      </c>
      <c r="F24" s="86">
        <v>0.20699999999999999</v>
      </c>
      <c r="G24" s="86">
        <v>0.79300000000000004</v>
      </c>
    </row>
    <row r="25" spans="1:7" x14ac:dyDescent="0.25">
      <c r="A25" s="56">
        <v>560054</v>
      </c>
      <c r="B25" s="84" t="s">
        <v>32</v>
      </c>
      <c r="C25" s="85">
        <v>5501</v>
      </c>
      <c r="D25" s="85">
        <v>15207</v>
      </c>
      <c r="E25" s="85">
        <v>20708</v>
      </c>
      <c r="F25" s="86">
        <v>0.26600000000000001</v>
      </c>
      <c r="G25" s="86">
        <v>0.73399999999999999</v>
      </c>
    </row>
    <row r="26" spans="1:7" x14ac:dyDescent="0.25">
      <c r="A26" s="56">
        <v>560055</v>
      </c>
      <c r="B26" s="84" t="s">
        <v>33</v>
      </c>
      <c r="C26" s="85">
        <v>2579</v>
      </c>
      <c r="D26" s="85">
        <v>10451</v>
      </c>
      <c r="E26" s="85">
        <v>13030</v>
      </c>
      <c r="F26" s="86">
        <v>0.19800000000000001</v>
      </c>
      <c r="G26" s="86">
        <v>0.80200000000000005</v>
      </c>
    </row>
    <row r="27" spans="1:7" x14ac:dyDescent="0.25">
      <c r="A27" s="56">
        <v>560056</v>
      </c>
      <c r="B27" s="84" t="s">
        <v>34</v>
      </c>
      <c r="C27" s="85">
        <v>3333</v>
      </c>
      <c r="D27" s="85">
        <v>14699</v>
      </c>
      <c r="E27" s="85">
        <v>18032</v>
      </c>
      <c r="F27" s="86">
        <v>0.185</v>
      </c>
      <c r="G27" s="86">
        <v>0.81499999999999995</v>
      </c>
    </row>
    <row r="28" spans="1:7" x14ac:dyDescent="0.25">
      <c r="A28" s="56">
        <v>560057</v>
      </c>
      <c r="B28" s="84" t="s">
        <v>35</v>
      </c>
      <c r="C28" s="85">
        <v>3058</v>
      </c>
      <c r="D28" s="85">
        <v>11849</v>
      </c>
      <c r="E28" s="85">
        <v>14907</v>
      </c>
      <c r="F28" s="86">
        <v>0.20499999999999999</v>
      </c>
      <c r="G28" s="86">
        <v>0.79500000000000004</v>
      </c>
    </row>
    <row r="29" spans="1:7" x14ac:dyDescent="0.25">
      <c r="A29" s="56">
        <v>560058</v>
      </c>
      <c r="B29" s="84" t="s">
        <v>36</v>
      </c>
      <c r="C29" s="85">
        <v>9883</v>
      </c>
      <c r="D29" s="85">
        <v>34259</v>
      </c>
      <c r="E29" s="85">
        <v>44142</v>
      </c>
      <c r="F29" s="86">
        <v>0.224</v>
      </c>
      <c r="G29" s="86">
        <v>0.77600000000000002</v>
      </c>
    </row>
    <row r="30" spans="1:7" x14ac:dyDescent="0.25">
      <c r="A30" s="56">
        <v>560059</v>
      </c>
      <c r="B30" s="84" t="s">
        <v>37</v>
      </c>
      <c r="C30" s="85">
        <v>2542</v>
      </c>
      <c r="D30" s="85">
        <v>10411</v>
      </c>
      <c r="E30" s="85">
        <v>12953</v>
      </c>
      <c r="F30" s="86">
        <v>0.19600000000000001</v>
      </c>
      <c r="G30" s="86">
        <v>0.80400000000000005</v>
      </c>
    </row>
    <row r="31" spans="1:7" x14ac:dyDescent="0.25">
      <c r="A31" s="56">
        <v>560060</v>
      </c>
      <c r="B31" s="84" t="s">
        <v>38</v>
      </c>
      <c r="C31" s="85">
        <v>3033</v>
      </c>
      <c r="D31" s="85">
        <v>11211</v>
      </c>
      <c r="E31" s="85">
        <v>14244</v>
      </c>
      <c r="F31" s="86">
        <v>0.21299999999999999</v>
      </c>
      <c r="G31" s="86">
        <v>0.78700000000000003</v>
      </c>
    </row>
    <row r="32" spans="1:7" x14ac:dyDescent="0.25">
      <c r="A32" s="56">
        <v>560061</v>
      </c>
      <c r="B32" s="84" t="s">
        <v>39</v>
      </c>
      <c r="C32" s="85">
        <v>5305</v>
      </c>
      <c r="D32" s="85">
        <v>18028</v>
      </c>
      <c r="E32" s="85">
        <v>23333</v>
      </c>
      <c r="F32" s="86">
        <v>0.22700000000000001</v>
      </c>
      <c r="G32" s="86">
        <v>0.77300000000000002</v>
      </c>
    </row>
    <row r="33" spans="1:7" x14ac:dyDescent="0.25">
      <c r="A33" s="56">
        <v>560062</v>
      </c>
      <c r="B33" s="84" t="s">
        <v>40</v>
      </c>
      <c r="C33" s="85">
        <v>3254</v>
      </c>
      <c r="D33" s="85">
        <v>12344</v>
      </c>
      <c r="E33" s="85">
        <v>15598</v>
      </c>
      <c r="F33" s="86">
        <v>0.20899999999999999</v>
      </c>
      <c r="G33" s="86">
        <v>0.79100000000000004</v>
      </c>
    </row>
    <row r="34" spans="1:7" x14ac:dyDescent="0.25">
      <c r="A34" s="56">
        <v>560063</v>
      </c>
      <c r="B34" s="84" t="s">
        <v>41</v>
      </c>
      <c r="C34" s="85">
        <v>3809</v>
      </c>
      <c r="D34" s="85">
        <v>13384</v>
      </c>
      <c r="E34" s="85">
        <v>17193</v>
      </c>
      <c r="F34" s="86">
        <v>0.222</v>
      </c>
      <c r="G34" s="86">
        <v>0.77800000000000002</v>
      </c>
    </row>
    <row r="35" spans="1:7" x14ac:dyDescent="0.25">
      <c r="A35" s="56">
        <v>560064</v>
      </c>
      <c r="B35" s="84" t="s">
        <v>42</v>
      </c>
      <c r="C35" s="85">
        <v>8381</v>
      </c>
      <c r="D35" s="85">
        <v>29797</v>
      </c>
      <c r="E35" s="85">
        <v>38178</v>
      </c>
      <c r="F35" s="86">
        <v>0.22</v>
      </c>
      <c r="G35" s="86">
        <v>0.78</v>
      </c>
    </row>
    <row r="36" spans="1:7" x14ac:dyDescent="0.25">
      <c r="A36" s="56">
        <v>560065</v>
      </c>
      <c r="B36" s="84" t="s">
        <v>43</v>
      </c>
      <c r="C36" s="85">
        <v>2938</v>
      </c>
      <c r="D36" s="85">
        <v>12586</v>
      </c>
      <c r="E36" s="85">
        <v>15524</v>
      </c>
      <c r="F36" s="86">
        <v>0.189</v>
      </c>
      <c r="G36" s="86">
        <v>0.81100000000000005</v>
      </c>
    </row>
    <row r="37" spans="1:7" x14ac:dyDescent="0.25">
      <c r="A37" s="56">
        <v>560066</v>
      </c>
      <c r="B37" s="84" t="s">
        <v>44</v>
      </c>
      <c r="C37" s="85">
        <v>2119</v>
      </c>
      <c r="D37" s="85">
        <v>8567</v>
      </c>
      <c r="E37" s="85">
        <v>10686</v>
      </c>
      <c r="F37" s="86">
        <v>0.19800000000000001</v>
      </c>
      <c r="G37" s="86">
        <v>0.80200000000000005</v>
      </c>
    </row>
    <row r="38" spans="1:7" x14ac:dyDescent="0.25">
      <c r="A38" s="56">
        <v>560067</v>
      </c>
      <c r="B38" s="84" t="s">
        <v>45</v>
      </c>
      <c r="C38" s="85">
        <v>6511</v>
      </c>
      <c r="D38" s="85">
        <v>21393</v>
      </c>
      <c r="E38" s="85">
        <v>27904</v>
      </c>
      <c r="F38" s="86">
        <v>0.23300000000000001</v>
      </c>
      <c r="G38" s="86">
        <v>0.76700000000000002</v>
      </c>
    </row>
    <row r="39" spans="1:7" x14ac:dyDescent="0.25">
      <c r="A39" s="56">
        <v>560068</v>
      </c>
      <c r="B39" s="84" t="s">
        <v>46</v>
      </c>
      <c r="C39" s="85">
        <v>7253</v>
      </c>
      <c r="D39" s="85">
        <v>24792</v>
      </c>
      <c r="E39" s="85">
        <v>32045</v>
      </c>
      <c r="F39" s="86">
        <v>0.22600000000000001</v>
      </c>
      <c r="G39" s="86">
        <v>0.77400000000000002</v>
      </c>
    </row>
    <row r="40" spans="1:7" x14ac:dyDescent="0.25">
      <c r="A40" s="56">
        <v>560069</v>
      </c>
      <c r="B40" s="84" t="s">
        <v>47</v>
      </c>
      <c r="C40" s="85">
        <v>4210</v>
      </c>
      <c r="D40" s="85">
        <v>15133</v>
      </c>
      <c r="E40" s="85">
        <v>19343</v>
      </c>
      <c r="F40" s="86">
        <v>0.218</v>
      </c>
      <c r="G40" s="86">
        <v>0.78200000000000003</v>
      </c>
    </row>
    <row r="41" spans="1:7" x14ac:dyDescent="0.25">
      <c r="A41" s="56">
        <v>560070</v>
      </c>
      <c r="B41" s="84" t="s">
        <v>48</v>
      </c>
      <c r="C41" s="85">
        <v>20039</v>
      </c>
      <c r="D41" s="85">
        <v>61132</v>
      </c>
      <c r="E41" s="85">
        <v>81171</v>
      </c>
      <c r="F41" s="86">
        <v>0.247</v>
      </c>
      <c r="G41" s="86">
        <v>0.753</v>
      </c>
    </row>
    <row r="42" spans="1:7" x14ac:dyDescent="0.25">
      <c r="A42" s="56">
        <v>560071</v>
      </c>
      <c r="B42" s="84" t="s">
        <v>49</v>
      </c>
      <c r="C42" s="85">
        <v>5838</v>
      </c>
      <c r="D42" s="85">
        <v>17709</v>
      </c>
      <c r="E42" s="85">
        <v>23547</v>
      </c>
      <c r="F42" s="86">
        <v>0.248</v>
      </c>
      <c r="G42" s="86">
        <v>0.752</v>
      </c>
    </row>
    <row r="43" spans="1:7" x14ac:dyDescent="0.25">
      <c r="A43" s="56">
        <v>560072</v>
      </c>
      <c r="B43" s="84" t="s">
        <v>50</v>
      </c>
      <c r="C43" s="85">
        <v>4974</v>
      </c>
      <c r="D43" s="85">
        <v>18843</v>
      </c>
      <c r="E43" s="85">
        <v>23817</v>
      </c>
      <c r="F43" s="86">
        <v>0.20899999999999999</v>
      </c>
      <c r="G43" s="86">
        <v>0.79100000000000004</v>
      </c>
    </row>
    <row r="44" spans="1:7" x14ac:dyDescent="0.25">
      <c r="A44" s="56">
        <v>560073</v>
      </c>
      <c r="B44" s="84" t="s">
        <v>51</v>
      </c>
      <c r="C44" s="85">
        <v>2119</v>
      </c>
      <c r="D44" s="85">
        <v>10642</v>
      </c>
      <c r="E44" s="85">
        <v>12761</v>
      </c>
      <c r="F44" s="86">
        <v>0.16600000000000001</v>
      </c>
      <c r="G44" s="86">
        <v>0.83399999999999996</v>
      </c>
    </row>
    <row r="45" spans="1:7" x14ac:dyDescent="0.25">
      <c r="A45" s="56">
        <v>560074</v>
      </c>
      <c r="B45" s="84" t="s">
        <v>52</v>
      </c>
      <c r="C45" s="85">
        <v>5570</v>
      </c>
      <c r="D45" s="85">
        <v>17629</v>
      </c>
      <c r="E45" s="85">
        <v>23199</v>
      </c>
      <c r="F45" s="86">
        <v>0.24</v>
      </c>
      <c r="G45" s="86">
        <v>0.76</v>
      </c>
    </row>
    <row r="46" spans="1:7" x14ac:dyDescent="0.25">
      <c r="A46" s="56">
        <v>560075</v>
      </c>
      <c r="B46" s="84" t="s">
        <v>53</v>
      </c>
      <c r="C46" s="85">
        <v>8581</v>
      </c>
      <c r="D46" s="85">
        <v>28637</v>
      </c>
      <c r="E46" s="85">
        <v>37218</v>
      </c>
      <c r="F46" s="86">
        <v>0.23100000000000001</v>
      </c>
      <c r="G46" s="86">
        <v>0.76900000000000002</v>
      </c>
    </row>
    <row r="47" spans="1:7" x14ac:dyDescent="0.25">
      <c r="A47" s="56">
        <v>560076</v>
      </c>
      <c r="B47" s="84" t="s">
        <v>54</v>
      </c>
      <c r="C47" s="85">
        <v>2325</v>
      </c>
      <c r="D47" s="85">
        <v>8543</v>
      </c>
      <c r="E47" s="85">
        <v>10868</v>
      </c>
      <c r="F47" s="86">
        <v>0.214</v>
      </c>
      <c r="G47" s="86">
        <v>0.78600000000000003</v>
      </c>
    </row>
    <row r="48" spans="1:7" x14ac:dyDescent="0.25">
      <c r="A48" s="56">
        <v>560077</v>
      </c>
      <c r="B48" s="84" t="s">
        <v>55</v>
      </c>
      <c r="C48" s="85">
        <v>1980</v>
      </c>
      <c r="D48" s="85">
        <v>10182</v>
      </c>
      <c r="E48" s="85">
        <v>12162</v>
      </c>
      <c r="F48" s="86">
        <v>0.16300000000000001</v>
      </c>
      <c r="G48" s="86">
        <v>0.83699999999999997</v>
      </c>
    </row>
    <row r="49" spans="1:7" x14ac:dyDescent="0.25">
      <c r="A49" s="56">
        <v>560078</v>
      </c>
      <c r="B49" s="84" t="s">
        <v>56</v>
      </c>
      <c r="C49" s="85">
        <v>12181</v>
      </c>
      <c r="D49" s="85">
        <v>34054</v>
      </c>
      <c r="E49" s="85">
        <v>46235</v>
      </c>
      <c r="F49" s="86">
        <v>0.26300000000000001</v>
      </c>
      <c r="G49" s="86">
        <v>0.73699999999999999</v>
      </c>
    </row>
    <row r="50" spans="1:7" x14ac:dyDescent="0.25">
      <c r="A50" s="56">
        <v>560079</v>
      </c>
      <c r="B50" s="84" t="s">
        <v>57</v>
      </c>
      <c r="C50" s="85">
        <v>9462</v>
      </c>
      <c r="D50" s="85">
        <v>32471</v>
      </c>
      <c r="E50" s="85">
        <v>41933</v>
      </c>
      <c r="F50" s="86">
        <v>0.22600000000000001</v>
      </c>
      <c r="G50" s="86">
        <v>0.77400000000000002</v>
      </c>
    </row>
    <row r="51" spans="1:7" x14ac:dyDescent="0.25">
      <c r="A51" s="56">
        <v>560080</v>
      </c>
      <c r="B51" s="84" t="s">
        <v>58</v>
      </c>
      <c r="C51" s="85">
        <v>5163</v>
      </c>
      <c r="D51" s="85">
        <v>17387</v>
      </c>
      <c r="E51" s="85">
        <v>22550</v>
      </c>
      <c r="F51" s="86">
        <v>0.22900000000000001</v>
      </c>
      <c r="G51" s="86">
        <v>0.77100000000000002</v>
      </c>
    </row>
    <row r="52" spans="1:7" x14ac:dyDescent="0.25">
      <c r="A52" s="56">
        <v>560081</v>
      </c>
      <c r="B52" s="84" t="s">
        <v>59</v>
      </c>
      <c r="C52" s="85">
        <v>6692</v>
      </c>
      <c r="D52" s="85">
        <v>19370</v>
      </c>
      <c r="E52" s="85">
        <v>26062</v>
      </c>
      <c r="F52" s="86">
        <v>0.25700000000000001</v>
      </c>
      <c r="G52" s="86">
        <v>0.74299999999999999</v>
      </c>
    </row>
    <row r="53" spans="1:7" x14ac:dyDescent="0.25">
      <c r="A53" s="56">
        <v>560082</v>
      </c>
      <c r="B53" s="84" t="s">
        <v>60</v>
      </c>
      <c r="C53" s="85">
        <v>3724</v>
      </c>
      <c r="D53" s="85">
        <v>14848</v>
      </c>
      <c r="E53" s="85">
        <v>18572</v>
      </c>
      <c r="F53" s="86">
        <v>0.20100000000000001</v>
      </c>
      <c r="G53" s="86">
        <v>0.79900000000000004</v>
      </c>
    </row>
    <row r="54" spans="1:7" x14ac:dyDescent="0.25">
      <c r="A54" s="56">
        <v>560083</v>
      </c>
      <c r="B54" s="84" t="s">
        <v>61</v>
      </c>
      <c r="C54" s="85">
        <v>3197</v>
      </c>
      <c r="D54" s="85">
        <v>13616</v>
      </c>
      <c r="E54" s="85">
        <v>16813</v>
      </c>
      <c r="F54" s="86">
        <v>0.19</v>
      </c>
      <c r="G54" s="86">
        <v>0.81</v>
      </c>
    </row>
    <row r="55" spans="1:7" x14ac:dyDescent="0.25">
      <c r="A55" s="56">
        <v>560084</v>
      </c>
      <c r="B55" s="84" t="s">
        <v>62</v>
      </c>
      <c r="C55" s="85">
        <v>6897</v>
      </c>
      <c r="D55" s="85">
        <v>19823</v>
      </c>
      <c r="E55" s="85">
        <v>26720</v>
      </c>
      <c r="F55" s="86">
        <v>0.25800000000000001</v>
      </c>
      <c r="G55" s="86">
        <v>0.74199999999999999</v>
      </c>
    </row>
    <row r="56" spans="1:7" ht="26.25" x14ac:dyDescent="0.25">
      <c r="A56" s="56">
        <v>560085</v>
      </c>
      <c r="B56" s="84" t="s">
        <v>63</v>
      </c>
      <c r="C56" s="85">
        <v>230</v>
      </c>
      <c r="D56" s="85">
        <v>8846</v>
      </c>
      <c r="E56" s="85">
        <v>9076</v>
      </c>
      <c r="F56" s="86">
        <v>2.5000000000000001E-2</v>
      </c>
      <c r="G56" s="86">
        <v>0.97499999999999998</v>
      </c>
    </row>
    <row r="57" spans="1:7" ht="26.25" x14ac:dyDescent="0.25">
      <c r="A57" s="56">
        <v>560086</v>
      </c>
      <c r="B57" s="84" t="s">
        <v>64</v>
      </c>
      <c r="C57" s="85">
        <v>371</v>
      </c>
      <c r="D57" s="85">
        <v>17097</v>
      </c>
      <c r="E57" s="85">
        <v>17468</v>
      </c>
      <c r="F57" s="86">
        <v>2.1000000000000001E-2</v>
      </c>
      <c r="G57" s="86">
        <v>0.97899999999999998</v>
      </c>
    </row>
    <row r="58" spans="1:7" x14ac:dyDescent="0.25">
      <c r="A58" s="56">
        <v>560087</v>
      </c>
      <c r="B58" s="84" t="s">
        <v>65</v>
      </c>
      <c r="C58" s="85">
        <v>0</v>
      </c>
      <c r="D58" s="85">
        <v>24772</v>
      </c>
      <c r="E58" s="85">
        <v>24772</v>
      </c>
      <c r="F58" s="86">
        <v>0</v>
      </c>
      <c r="G58" s="86">
        <v>1</v>
      </c>
    </row>
    <row r="59" spans="1:7" ht="26.25" x14ac:dyDescent="0.25">
      <c r="A59" s="56">
        <v>560088</v>
      </c>
      <c r="B59" s="84" t="s">
        <v>66</v>
      </c>
      <c r="C59" s="85">
        <v>0</v>
      </c>
      <c r="D59" s="85">
        <v>6011</v>
      </c>
      <c r="E59" s="85">
        <v>6011</v>
      </c>
      <c r="F59" s="86">
        <v>0</v>
      </c>
      <c r="G59" s="86">
        <v>1</v>
      </c>
    </row>
    <row r="60" spans="1:7" ht="26.25" x14ac:dyDescent="0.25">
      <c r="A60" s="56">
        <v>560089</v>
      </c>
      <c r="B60" s="84" t="s">
        <v>67</v>
      </c>
      <c r="C60" s="85">
        <v>0</v>
      </c>
      <c r="D60" s="85">
        <v>4125</v>
      </c>
      <c r="E60" s="85">
        <v>4125</v>
      </c>
      <c r="F60" s="86">
        <v>0</v>
      </c>
      <c r="G60" s="86">
        <v>1</v>
      </c>
    </row>
    <row r="61" spans="1:7" ht="26.25" x14ac:dyDescent="0.25">
      <c r="A61" s="56">
        <v>560096</v>
      </c>
      <c r="B61" s="84" t="s">
        <v>68</v>
      </c>
      <c r="C61" s="85">
        <v>0</v>
      </c>
      <c r="D61" s="85">
        <v>364</v>
      </c>
      <c r="E61" s="85">
        <v>364</v>
      </c>
      <c r="F61" s="86">
        <v>0</v>
      </c>
      <c r="G61" s="86">
        <v>1</v>
      </c>
    </row>
    <row r="62" spans="1:7" x14ac:dyDescent="0.25">
      <c r="A62" s="56">
        <v>560098</v>
      </c>
      <c r="B62" s="84" t="s">
        <v>69</v>
      </c>
      <c r="C62" s="85">
        <v>1</v>
      </c>
      <c r="D62" s="85">
        <v>6444</v>
      </c>
      <c r="E62" s="85">
        <v>6445</v>
      </c>
      <c r="F62" s="86">
        <v>0</v>
      </c>
      <c r="G62" s="86">
        <v>1</v>
      </c>
    </row>
    <row r="63" spans="1:7" ht="26.25" x14ac:dyDescent="0.25">
      <c r="A63" s="56">
        <v>560099</v>
      </c>
      <c r="B63" s="84" t="s">
        <v>70</v>
      </c>
      <c r="C63" s="85">
        <v>28</v>
      </c>
      <c r="D63" s="85">
        <v>1936</v>
      </c>
      <c r="E63" s="85">
        <v>1964</v>
      </c>
      <c r="F63" s="86">
        <v>1.4E-2</v>
      </c>
      <c r="G63" s="86">
        <v>0.98599999999999999</v>
      </c>
    </row>
    <row r="64" spans="1:7" x14ac:dyDescent="0.25">
      <c r="A64" s="56">
        <v>560205</v>
      </c>
      <c r="B64" s="84" t="s">
        <v>71</v>
      </c>
      <c r="C64" s="85">
        <v>24</v>
      </c>
      <c r="D64" s="85">
        <v>41</v>
      </c>
      <c r="E64" s="85">
        <v>65</v>
      </c>
      <c r="F64" s="86">
        <v>0.36899999999999999</v>
      </c>
      <c r="G64" s="86">
        <v>0.63100000000000001</v>
      </c>
    </row>
    <row r="65" spans="1:7" ht="39" x14ac:dyDescent="0.25">
      <c r="A65" s="56">
        <v>560206</v>
      </c>
      <c r="B65" s="84" t="s">
        <v>24</v>
      </c>
      <c r="C65" s="85">
        <v>10</v>
      </c>
      <c r="D65" s="85">
        <v>70512</v>
      </c>
      <c r="E65" s="85">
        <v>70522</v>
      </c>
      <c r="F65" s="86">
        <v>0</v>
      </c>
      <c r="G65" s="86">
        <v>1</v>
      </c>
    </row>
    <row r="66" spans="1:7" ht="39" x14ac:dyDescent="0.25">
      <c r="A66" s="56">
        <v>560214</v>
      </c>
      <c r="B66" s="84" t="s">
        <v>29</v>
      </c>
      <c r="C66" s="85">
        <v>26496</v>
      </c>
      <c r="D66" s="85">
        <v>81611</v>
      </c>
      <c r="E66" s="85">
        <v>108107</v>
      </c>
      <c r="F66" s="86">
        <v>0.245</v>
      </c>
      <c r="G66" s="86">
        <v>0.755</v>
      </c>
    </row>
    <row r="67" spans="1:7" x14ac:dyDescent="0.25">
      <c r="C67" s="88"/>
      <c r="D67" s="88"/>
      <c r="E67" s="88"/>
    </row>
    <row r="68" spans="1:7" x14ac:dyDescent="0.25">
      <c r="C68" s="88"/>
      <c r="D68" s="88"/>
      <c r="E68" s="88"/>
    </row>
    <row r="69" spans="1:7" x14ac:dyDescent="0.25">
      <c r="C69" s="88"/>
      <c r="D69" s="88"/>
      <c r="E69" s="88"/>
    </row>
  </sheetData>
  <mergeCells count="3">
    <mergeCell ref="H1:I1"/>
    <mergeCell ref="A2:G3"/>
    <mergeCell ref="E1:G1"/>
  </mergeCells>
  <pageMargins left="0.7" right="0.7" top="0.75" bottom="0.75" header="0.3" footer="0.3"/>
  <pageSetup paperSize="9" scale="7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view="pageBreakPreview" zoomScale="112" zoomScaleNormal="100" zoomScaleSheetLayoutView="112" workbookViewId="0">
      <pane xSplit="2" ySplit="6" topLeftCell="C46" activePane="bottomRight" state="frozen"/>
      <selection pane="topRight" activeCell="C1" sqref="C1"/>
      <selection pane="bottomLeft" activeCell="A7" sqref="A7"/>
      <selection pane="bottomRight" activeCell="M58" sqref="M58"/>
    </sheetView>
  </sheetViews>
  <sheetFormatPr defaultRowHeight="15" x14ac:dyDescent="0.25"/>
  <cols>
    <col min="1" max="1" width="13.85546875" style="35" customWidth="1"/>
    <col min="2" max="2" width="29" style="36" customWidth="1"/>
    <col min="3" max="3" width="16.7109375" style="37" customWidth="1"/>
    <col min="4" max="4" width="15.140625" style="37" customWidth="1"/>
    <col min="5" max="5" width="17.28515625" style="62" customWidth="1"/>
    <col min="6" max="6" width="12.5703125" style="62" customWidth="1"/>
    <col min="7" max="7" width="14.5703125" style="39" customWidth="1"/>
    <col min="8" max="8" width="11.5703125" style="41" customWidth="1"/>
    <col min="9" max="9" width="10.85546875" style="62" bestFit="1" customWidth="1"/>
  </cols>
  <sheetData>
    <row r="1" spans="1:10" ht="51.75" customHeight="1" x14ac:dyDescent="0.25">
      <c r="E1" s="38"/>
      <c r="F1" s="317" t="s">
        <v>246</v>
      </c>
      <c r="G1" s="317"/>
      <c r="H1" s="317"/>
      <c r="I1" s="317"/>
      <c r="J1" s="129"/>
    </row>
    <row r="2" spans="1:10" ht="40.5" customHeight="1" x14ac:dyDescent="0.25">
      <c r="A2" s="350" t="s">
        <v>137</v>
      </c>
      <c r="B2" s="350"/>
      <c r="C2" s="350"/>
      <c r="D2" s="350"/>
      <c r="E2" s="350"/>
      <c r="F2" s="350"/>
      <c r="G2" s="350"/>
      <c r="H2" s="350"/>
      <c r="I2" s="350"/>
    </row>
    <row r="3" spans="1:10" s="37" customFormat="1" ht="21" customHeight="1" x14ac:dyDescent="0.2">
      <c r="A3" s="358" t="s">
        <v>138</v>
      </c>
      <c r="B3" s="358"/>
      <c r="C3" s="358"/>
      <c r="D3" s="358"/>
      <c r="E3" s="358"/>
      <c r="F3" s="358"/>
      <c r="G3" s="358"/>
      <c r="H3" s="358"/>
      <c r="I3" s="358"/>
    </row>
    <row r="4" spans="1:10" s="122" customFormat="1" ht="114.75" customHeight="1" x14ac:dyDescent="0.2">
      <c r="A4" s="359" t="s">
        <v>99</v>
      </c>
      <c r="B4" s="351" t="s">
        <v>100</v>
      </c>
      <c r="C4" s="132" t="s">
        <v>139</v>
      </c>
      <c r="D4" s="133" t="s">
        <v>140</v>
      </c>
      <c r="E4" s="134" t="s">
        <v>141</v>
      </c>
      <c r="F4" s="135" t="s">
        <v>132</v>
      </c>
      <c r="G4" s="136" t="s">
        <v>105</v>
      </c>
      <c r="H4" s="137" t="s">
        <v>106</v>
      </c>
      <c r="I4" s="136" t="s">
        <v>107</v>
      </c>
    </row>
    <row r="5" spans="1:10" s="122" customFormat="1" ht="21.6" customHeight="1" x14ac:dyDescent="0.2">
      <c r="A5" s="359"/>
      <c r="B5" s="351"/>
      <c r="C5" s="123" t="s">
        <v>108</v>
      </c>
      <c r="D5" s="123" t="s">
        <v>108</v>
      </c>
      <c r="E5" s="125" t="s">
        <v>108</v>
      </c>
      <c r="F5" s="125" t="s">
        <v>108</v>
      </c>
      <c r="G5" s="125" t="s">
        <v>108</v>
      </c>
      <c r="H5" s="127" t="s">
        <v>108</v>
      </c>
      <c r="I5" s="125" t="s">
        <v>108</v>
      </c>
    </row>
    <row r="6" spans="1:10" s="71" customFormat="1" ht="18" customHeight="1" x14ac:dyDescent="0.25">
      <c r="A6" s="75"/>
      <c r="B6" s="50" t="s">
        <v>111</v>
      </c>
      <c r="C6" s="51">
        <v>2641</v>
      </c>
      <c r="D6" s="51">
        <v>5320</v>
      </c>
      <c r="E6" s="52">
        <v>0.49640000000000001</v>
      </c>
      <c r="F6" s="52"/>
      <c r="G6" s="76"/>
      <c r="H6" s="67">
        <v>1</v>
      </c>
      <c r="I6" s="52"/>
    </row>
    <row r="7" spans="1:10" ht="30" x14ac:dyDescent="0.25">
      <c r="A7" s="77">
        <v>560002</v>
      </c>
      <c r="B7" s="78" t="s">
        <v>11</v>
      </c>
      <c r="C7" s="79">
        <v>11</v>
      </c>
      <c r="D7" s="79">
        <v>41</v>
      </c>
      <c r="E7" s="59">
        <v>0.26800000000000002</v>
      </c>
      <c r="F7" s="59">
        <v>0.51149999999999995</v>
      </c>
      <c r="G7" s="59">
        <v>0.51149999999999995</v>
      </c>
      <c r="H7" s="60" t="s">
        <v>112</v>
      </c>
      <c r="I7" s="80">
        <v>0.51</v>
      </c>
    </row>
    <row r="8" spans="1:10" ht="30" x14ac:dyDescent="0.25">
      <c r="A8" s="77">
        <v>560014</v>
      </c>
      <c r="B8" s="78" t="s">
        <v>12</v>
      </c>
      <c r="C8" s="79">
        <v>0</v>
      </c>
      <c r="D8" s="79">
        <v>1</v>
      </c>
      <c r="E8" s="59">
        <v>0</v>
      </c>
      <c r="F8" s="59">
        <v>0</v>
      </c>
      <c r="G8" s="59">
        <v>0</v>
      </c>
      <c r="H8" s="60" t="s">
        <v>112</v>
      </c>
      <c r="I8" s="80">
        <v>0</v>
      </c>
    </row>
    <row r="9" spans="1:10" x14ac:dyDescent="0.25">
      <c r="A9" s="77">
        <v>560017</v>
      </c>
      <c r="B9" s="78" t="s">
        <v>13</v>
      </c>
      <c r="C9" s="79">
        <v>136</v>
      </c>
      <c r="D9" s="79">
        <v>228</v>
      </c>
      <c r="E9" s="59">
        <v>0.59599999999999997</v>
      </c>
      <c r="F9" s="59">
        <v>1.5103</v>
      </c>
      <c r="G9" s="59">
        <v>1.5103</v>
      </c>
      <c r="H9" s="60" t="s">
        <v>112</v>
      </c>
      <c r="I9" s="80">
        <v>1.51</v>
      </c>
    </row>
    <row r="10" spans="1:10" x14ac:dyDescent="0.25">
      <c r="A10" s="77">
        <v>560019</v>
      </c>
      <c r="B10" s="78" t="s">
        <v>14</v>
      </c>
      <c r="C10" s="79">
        <v>125</v>
      </c>
      <c r="D10" s="79">
        <v>215</v>
      </c>
      <c r="E10" s="59">
        <v>0.58099999999999996</v>
      </c>
      <c r="F10" s="59">
        <v>1.4645999999999999</v>
      </c>
      <c r="G10" s="59">
        <v>1.4016</v>
      </c>
      <c r="H10" s="60" t="s">
        <v>112</v>
      </c>
      <c r="I10" s="80">
        <v>1.4</v>
      </c>
    </row>
    <row r="11" spans="1:10" x14ac:dyDescent="0.25">
      <c r="A11" s="77">
        <v>560021</v>
      </c>
      <c r="B11" s="78" t="s">
        <v>15</v>
      </c>
      <c r="C11" s="79">
        <v>139</v>
      </c>
      <c r="D11" s="79">
        <v>206</v>
      </c>
      <c r="E11" s="59">
        <v>0.67500000000000004</v>
      </c>
      <c r="F11" s="59">
        <v>1.7507999999999999</v>
      </c>
      <c r="G11" s="59">
        <v>1.0189999999999999</v>
      </c>
      <c r="H11" s="60" t="s">
        <v>112</v>
      </c>
      <c r="I11" s="80">
        <v>1.02</v>
      </c>
    </row>
    <row r="12" spans="1:10" x14ac:dyDescent="0.25">
      <c r="A12" s="77">
        <v>560022</v>
      </c>
      <c r="B12" s="78" t="s">
        <v>16</v>
      </c>
      <c r="C12" s="79">
        <v>208</v>
      </c>
      <c r="D12" s="79">
        <v>257</v>
      </c>
      <c r="E12" s="59">
        <v>0.80900000000000005</v>
      </c>
      <c r="F12" s="59">
        <v>2.1587999999999998</v>
      </c>
      <c r="G12" s="59">
        <v>1.6040000000000001</v>
      </c>
      <c r="H12" s="60">
        <v>1</v>
      </c>
      <c r="I12" s="80">
        <v>0</v>
      </c>
    </row>
    <row r="13" spans="1:10" x14ac:dyDescent="0.25">
      <c r="A13" s="77">
        <v>560024</v>
      </c>
      <c r="B13" s="78" t="s">
        <v>17</v>
      </c>
      <c r="C13" s="79">
        <v>2</v>
      </c>
      <c r="D13" s="79">
        <v>4</v>
      </c>
      <c r="E13" s="59">
        <v>0.5</v>
      </c>
      <c r="F13" s="59">
        <v>1.2179</v>
      </c>
      <c r="G13" s="59">
        <v>4.5100000000000001E-2</v>
      </c>
      <c r="H13" s="60" t="s">
        <v>112</v>
      </c>
      <c r="I13" s="80">
        <v>0.05</v>
      </c>
    </row>
    <row r="14" spans="1:10" ht="30" x14ac:dyDescent="0.25">
      <c r="A14" s="77">
        <v>560026</v>
      </c>
      <c r="B14" s="78" t="s">
        <v>18</v>
      </c>
      <c r="C14" s="79">
        <v>218</v>
      </c>
      <c r="D14" s="79">
        <v>296</v>
      </c>
      <c r="E14" s="59">
        <v>0.73599999999999999</v>
      </c>
      <c r="F14" s="59">
        <v>1.9365000000000001</v>
      </c>
      <c r="G14" s="59">
        <v>1.617</v>
      </c>
      <c r="H14" s="60" t="s">
        <v>112</v>
      </c>
      <c r="I14" s="80">
        <v>1.62</v>
      </c>
    </row>
    <row r="15" spans="1:10" x14ac:dyDescent="0.25">
      <c r="A15" s="77">
        <v>560032</v>
      </c>
      <c r="B15" s="78" t="s">
        <v>20</v>
      </c>
      <c r="C15" s="79">
        <v>41</v>
      </c>
      <c r="D15" s="79">
        <v>110</v>
      </c>
      <c r="E15" s="59">
        <v>0.373</v>
      </c>
      <c r="F15" s="59">
        <v>0.83130000000000004</v>
      </c>
      <c r="G15" s="59">
        <v>0.83130000000000004</v>
      </c>
      <c r="H15" s="60" t="s">
        <v>112</v>
      </c>
      <c r="I15" s="80">
        <v>0.83</v>
      </c>
    </row>
    <row r="16" spans="1:10" x14ac:dyDescent="0.25">
      <c r="A16" s="77">
        <v>560033</v>
      </c>
      <c r="B16" s="78" t="s">
        <v>21</v>
      </c>
      <c r="C16" s="79">
        <v>131</v>
      </c>
      <c r="D16" s="79">
        <v>205</v>
      </c>
      <c r="E16" s="59">
        <v>0.63900000000000001</v>
      </c>
      <c r="F16" s="59">
        <v>1.6412</v>
      </c>
      <c r="G16" s="59">
        <v>1.6412</v>
      </c>
      <c r="H16" s="60" t="s">
        <v>112</v>
      </c>
      <c r="I16" s="80">
        <v>1.64</v>
      </c>
    </row>
    <row r="17" spans="1:9" x14ac:dyDescent="0.25">
      <c r="A17" s="77">
        <v>560034</v>
      </c>
      <c r="B17" s="78" t="s">
        <v>22</v>
      </c>
      <c r="C17" s="79">
        <v>46</v>
      </c>
      <c r="D17" s="79">
        <v>145</v>
      </c>
      <c r="E17" s="59">
        <v>0.317</v>
      </c>
      <c r="F17" s="59">
        <v>0.66069999999999995</v>
      </c>
      <c r="G17" s="59">
        <v>0.66069999999999995</v>
      </c>
      <c r="H17" s="60" t="s">
        <v>112</v>
      </c>
      <c r="I17" s="80">
        <v>0.66</v>
      </c>
    </row>
    <row r="18" spans="1:9" x14ac:dyDescent="0.25">
      <c r="A18" s="77">
        <v>560035</v>
      </c>
      <c r="B18" s="78" t="s">
        <v>23</v>
      </c>
      <c r="C18" s="79">
        <v>0</v>
      </c>
      <c r="D18" s="79">
        <v>1</v>
      </c>
      <c r="E18" s="59">
        <v>0</v>
      </c>
      <c r="F18" s="59">
        <v>0</v>
      </c>
      <c r="G18" s="59">
        <v>0</v>
      </c>
      <c r="H18" s="60" t="s">
        <v>112</v>
      </c>
      <c r="I18" s="80">
        <v>0</v>
      </c>
    </row>
    <row r="19" spans="1:9" x14ac:dyDescent="0.25">
      <c r="A19" s="77">
        <v>560036</v>
      </c>
      <c r="B19" s="78" t="s">
        <v>19</v>
      </c>
      <c r="C19" s="79">
        <v>40</v>
      </c>
      <c r="D19" s="79">
        <v>205</v>
      </c>
      <c r="E19" s="59">
        <v>0.19500000000000001</v>
      </c>
      <c r="F19" s="59">
        <v>0.2893</v>
      </c>
      <c r="G19" s="59">
        <v>0.2349</v>
      </c>
      <c r="H19" s="60" t="s">
        <v>112</v>
      </c>
      <c r="I19" s="80">
        <v>0.23</v>
      </c>
    </row>
    <row r="20" spans="1:9" x14ac:dyDescent="0.25">
      <c r="A20" s="77">
        <v>560041</v>
      </c>
      <c r="B20" s="78" t="s">
        <v>25</v>
      </c>
      <c r="C20" s="79">
        <v>0</v>
      </c>
      <c r="D20" s="79">
        <v>1</v>
      </c>
      <c r="E20" s="59">
        <v>0</v>
      </c>
      <c r="F20" s="59">
        <v>0</v>
      </c>
      <c r="G20" s="59">
        <v>0</v>
      </c>
      <c r="H20" s="60" t="s">
        <v>112</v>
      </c>
      <c r="I20" s="80">
        <v>0</v>
      </c>
    </row>
    <row r="21" spans="1:9" x14ac:dyDescent="0.25">
      <c r="A21" s="77">
        <v>560043</v>
      </c>
      <c r="B21" s="78" t="s">
        <v>26</v>
      </c>
      <c r="C21" s="79">
        <v>76</v>
      </c>
      <c r="D21" s="79">
        <v>112</v>
      </c>
      <c r="E21" s="59">
        <v>0.67900000000000005</v>
      </c>
      <c r="F21" s="59">
        <v>1.7629999999999999</v>
      </c>
      <c r="G21" s="59">
        <v>1.4120999999999999</v>
      </c>
      <c r="H21" s="60" t="s">
        <v>112</v>
      </c>
      <c r="I21" s="80">
        <v>1.41</v>
      </c>
    </row>
    <row r="22" spans="1:9" x14ac:dyDescent="0.25">
      <c r="A22" s="77">
        <v>560045</v>
      </c>
      <c r="B22" s="78" t="s">
        <v>27</v>
      </c>
      <c r="C22" s="79">
        <v>19</v>
      </c>
      <c r="D22" s="79">
        <v>101</v>
      </c>
      <c r="E22" s="59">
        <v>0.188</v>
      </c>
      <c r="F22" s="59">
        <v>0.26790000000000003</v>
      </c>
      <c r="G22" s="59">
        <v>0.20710000000000001</v>
      </c>
      <c r="H22" s="60" t="s">
        <v>112</v>
      </c>
      <c r="I22" s="80">
        <v>0.21</v>
      </c>
    </row>
    <row r="23" spans="1:9" x14ac:dyDescent="0.25">
      <c r="A23" s="77">
        <v>560047</v>
      </c>
      <c r="B23" s="78" t="s">
        <v>28</v>
      </c>
      <c r="C23" s="79">
        <v>26</v>
      </c>
      <c r="D23" s="79">
        <v>139</v>
      </c>
      <c r="E23" s="59">
        <v>0.187</v>
      </c>
      <c r="F23" s="59">
        <v>0.26490000000000002</v>
      </c>
      <c r="G23" s="59">
        <v>0.20660000000000001</v>
      </c>
      <c r="H23" s="60" t="s">
        <v>112</v>
      </c>
      <c r="I23" s="80">
        <v>0.21</v>
      </c>
    </row>
    <row r="24" spans="1:9" x14ac:dyDescent="0.25">
      <c r="A24" s="77">
        <v>560052</v>
      </c>
      <c r="B24" s="78" t="s">
        <v>30</v>
      </c>
      <c r="C24" s="79">
        <v>44</v>
      </c>
      <c r="D24" s="79">
        <v>51</v>
      </c>
      <c r="E24" s="59">
        <v>0.86299999999999999</v>
      </c>
      <c r="F24" s="59">
        <v>2.3231999999999999</v>
      </c>
      <c r="G24" s="59">
        <v>1.7703</v>
      </c>
      <c r="H24" s="60" t="s">
        <v>112</v>
      </c>
      <c r="I24" s="80">
        <v>1.77</v>
      </c>
    </row>
    <row r="25" spans="1:9" x14ac:dyDescent="0.25">
      <c r="A25" s="77">
        <v>560053</v>
      </c>
      <c r="B25" s="78" t="s">
        <v>31</v>
      </c>
      <c r="C25" s="79">
        <v>18</v>
      </c>
      <c r="D25" s="79">
        <v>55</v>
      </c>
      <c r="E25" s="59">
        <v>0.32700000000000001</v>
      </c>
      <c r="F25" s="59">
        <v>0.69120000000000004</v>
      </c>
      <c r="G25" s="59">
        <v>0.54810000000000003</v>
      </c>
      <c r="H25" s="60" t="s">
        <v>112</v>
      </c>
      <c r="I25" s="80">
        <v>0.55000000000000004</v>
      </c>
    </row>
    <row r="26" spans="1:9" x14ac:dyDescent="0.25">
      <c r="A26" s="77">
        <v>560054</v>
      </c>
      <c r="B26" s="78" t="s">
        <v>32</v>
      </c>
      <c r="C26" s="79">
        <v>13</v>
      </c>
      <c r="D26" s="79">
        <v>55</v>
      </c>
      <c r="E26" s="59">
        <v>0.23599999999999999</v>
      </c>
      <c r="F26" s="59">
        <v>0.41410000000000002</v>
      </c>
      <c r="G26" s="59">
        <v>0.30399999999999999</v>
      </c>
      <c r="H26" s="60" t="s">
        <v>112</v>
      </c>
      <c r="I26" s="80">
        <v>0.3</v>
      </c>
    </row>
    <row r="27" spans="1:9" x14ac:dyDescent="0.25">
      <c r="A27" s="77">
        <v>560055</v>
      </c>
      <c r="B27" s="78" t="s">
        <v>33</v>
      </c>
      <c r="C27" s="79">
        <v>8</v>
      </c>
      <c r="D27" s="79">
        <v>58</v>
      </c>
      <c r="E27" s="59">
        <v>0.13800000000000001</v>
      </c>
      <c r="F27" s="59">
        <v>0.1157</v>
      </c>
      <c r="G27" s="59">
        <v>9.2799999999999994E-2</v>
      </c>
      <c r="H27" s="60" t="s">
        <v>112</v>
      </c>
      <c r="I27" s="80">
        <v>0.09</v>
      </c>
    </row>
    <row r="28" spans="1:9" x14ac:dyDescent="0.25">
      <c r="A28" s="77">
        <v>560056</v>
      </c>
      <c r="B28" s="78" t="s">
        <v>34</v>
      </c>
      <c r="C28" s="79">
        <v>31</v>
      </c>
      <c r="D28" s="79">
        <v>65</v>
      </c>
      <c r="E28" s="59">
        <v>0.47699999999999998</v>
      </c>
      <c r="F28" s="59">
        <v>1.1478999999999999</v>
      </c>
      <c r="G28" s="59">
        <v>0.93559999999999999</v>
      </c>
      <c r="H28" s="60" t="s">
        <v>112</v>
      </c>
      <c r="I28" s="80">
        <v>0.94</v>
      </c>
    </row>
    <row r="29" spans="1:9" x14ac:dyDescent="0.25">
      <c r="A29" s="77">
        <v>560057</v>
      </c>
      <c r="B29" s="78" t="s">
        <v>35</v>
      </c>
      <c r="C29" s="79">
        <v>21</v>
      </c>
      <c r="D29" s="79">
        <v>47</v>
      </c>
      <c r="E29" s="59">
        <v>0.44700000000000001</v>
      </c>
      <c r="F29" s="59">
        <v>1.0566</v>
      </c>
      <c r="G29" s="59">
        <v>0.84</v>
      </c>
      <c r="H29" s="60" t="s">
        <v>112</v>
      </c>
      <c r="I29" s="80">
        <v>0.84</v>
      </c>
    </row>
    <row r="30" spans="1:9" x14ac:dyDescent="0.25">
      <c r="A30" s="77">
        <v>560058</v>
      </c>
      <c r="B30" s="78" t="s">
        <v>36</v>
      </c>
      <c r="C30" s="79">
        <v>18</v>
      </c>
      <c r="D30" s="79">
        <v>127</v>
      </c>
      <c r="E30" s="59">
        <v>0.14199999999999999</v>
      </c>
      <c r="F30" s="59">
        <v>0.12790000000000001</v>
      </c>
      <c r="G30" s="59">
        <v>9.9199999999999997E-2</v>
      </c>
      <c r="H30" s="60" t="s">
        <v>112</v>
      </c>
      <c r="I30" s="80">
        <v>0.1</v>
      </c>
    </row>
    <row r="31" spans="1:9" x14ac:dyDescent="0.25">
      <c r="A31" s="77">
        <v>560059</v>
      </c>
      <c r="B31" s="78" t="s">
        <v>37</v>
      </c>
      <c r="C31" s="79">
        <v>23</v>
      </c>
      <c r="D31" s="79">
        <v>28</v>
      </c>
      <c r="E31" s="59">
        <v>0.82099999999999995</v>
      </c>
      <c r="F31" s="59">
        <v>2.1953999999999998</v>
      </c>
      <c r="G31" s="59">
        <v>1.7650999999999999</v>
      </c>
      <c r="H31" s="60" t="s">
        <v>112</v>
      </c>
      <c r="I31" s="80">
        <v>1.77</v>
      </c>
    </row>
    <row r="32" spans="1:9" x14ac:dyDescent="0.25">
      <c r="A32" s="77">
        <v>560060</v>
      </c>
      <c r="B32" s="78" t="s">
        <v>38</v>
      </c>
      <c r="C32" s="79">
        <v>8</v>
      </c>
      <c r="D32" s="79">
        <v>25</v>
      </c>
      <c r="E32" s="59">
        <v>0.32</v>
      </c>
      <c r="F32" s="59">
        <v>0.66990000000000005</v>
      </c>
      <c r="G32" s="59">
        <v>0.5272</v>
      </c>
      <c r="H32" s="60" t="s">
        <v>112</v>
      </c>
      <c r="I32" s="80">
        <v>0.53</v>
      </c>
    </row>
    <row r="33" spans="1:9" x14ac:dyDescent="0.25">
      <c r="A33" s="77">
        <v>560061</v>
      </c>
      <c r="B33" s="78" t="s">
        <v>39</v>
      </c>
      <c r="C33" s="79">
        <v>25</v>
      </c>
      <c r="D33" s="79">
        <v>53</v>
      </c>
      <c r="E33" s="59">
        <v>0.47199999999999998</v>
      </c>
      <c r="F33" s="59">
        <v>1.1327</v>
      </c>
      <c r="G33" s="59">
        <v>0.87560000000000004</v>
      </c>
      <c r="H33" s="60" t="s">
        <v>112</v>
      </c>
      <c r="I33" s="80">
        <v>0.88</v>
      </c>
    </row>
    <row r="34" spans="1:9" x14ac:dyDescent="0.25">
      <c r="A34" s="77">
        <v>560062</v>
      </c>
      <c r="B34" s="78" t="s">
        <v>40</v>
      </c>
      <c r="C34" s="79">
        <v>13</v>
      </c>
      <c r="D34" s="79">
        <v>48</v>
      </c>
      <c r="E34" s="59">
        <v>0.27100000000000002</v>
      </c>
      <c r="F34" s="59">
        <v>0.52070000000000005</v>
      </c>
      <c r="G34" s="59">
        <v>0.41189999999999999</v>
      </c>
      <c r="H34" s="60" t="s">
        <v>112</v>
      </c>
      <c r="I34" s="80">
        <v>0.41</v>
      </c>
    </row>
    <row r="35" spans="1:9" x14ac:dyDescent="0.25">
      <c r="A35" s="77">
        <v>560063</v>
      </c>
      <c r="B35" s="78" t="s">
        <v>41</v>
      </c>
      <c r="C35" s="79">
        <v>13</v>
      </c>
      <c r="D35" s="79">
        <v>46</v>
      </c>
      <c r="E35" s="59">
        <v>0.28299999999999997</v>
      </c>
      <c r="F35" s="59">
        <v>0.55720000000000003</v>
      </c>
      <c r="G35" s="59">
        <v>0.4335</v>
      </c>
      <c r="H35" s="60" t="s">
        <v>112</v>
      </c>
      <c r="I35" s="80">
        <v>0.43</v>
      </c>
    </row>
    <row r="36" spans="1:9" x14ac:dyDescent="0.25">
      <c r="A36" s="77">
        <v>560064</v>
      </c>
      <c r="B36" s="78" t="s">
        <v>42</v>
      </c>
      <c r="C36" s="79">
        <v>99</v>
      </c>
      <c r="D36" s="79">
        <v>125</v>
      </c>
      <c r="E36" s="59">
        <v>0.79200000000000004</v>
      </c>
      <c r="F36" s="59">
        <v>2.1071</v>
      </c>
      <c r="G36" s="59">
        <v>1.6435</v>
      </c>
      <c r="H36" s="60" t="s">
        <v>112</v>
      </c>
      <c r="I36" s="80">
        <v>1.64</v>
      </c>
    </row>
    <row r="37" spans="1:9" x14ac:dyDescent="0.25">
      <c r="A37" s="77">
        <v>560065</v>
      </c>
      <c r="B37" s="78" t="s">
        <v>43</v>
      </c>
      <c r="C37" s="79">
        <v>18</v>
      </c>
      <c r="D37" s="79">
        <v>36</v>
      </c>
      <c r="E37" s="59">
        <v>0.5</v>
      </c>
      <c r="F37" s="59">
        <v>1.2179</v>
      </c>
      <c r="G37" s="59">
        <v>0.98780000000000001</v>
      </c>
      <c r="H37" s="60" t="s">
        <v>112</v>
      </c>
      <c r="I37" s="80">
        <v>0.99</v>
      </c>
    </row>
    <row r="38" spans="1:9" x14ac:dyDescent="0.25">
      <c r="A38" s="77">
        <v>560066</v>
      </c>
      <c r="B38" s="78" t="s">
        <v>44</v>
      </c>
      <c r="C38" s="79">
        <v>19</v>
      </c>
      <c r="D38" s="79">
        <v>32</v>
      </c>
      <c r="E38" s="59">
        <v>0.59399999999999997</v>
      </c>
      <c r="F38" s="59">
        <v>1.5042</v>
      </c>
      <c r="G38" s="59">
        <v>1.2062999999999999</v>
      </c>
      <c r="H38" s="60" t="s">
        <v>112</v>
      </c>
      <c r="I38" s="80">
        <v>1.21</v>
      </c>
    </row>
    <row r="39" spans="1:9" x14ac:dyDescent="0.25">
      <c r="A39" s="77">
        <v>560067</v>
      </c>
      <c r="B39" s="78" t="s">
        <v>45</v>
      </c>
      <c r="C39" s="79">
        <v>12</v>
      </c>
      <c r="D39" s="79">
        <v>69</v>
      </c>
      <c r="E39" s="59">
        <v>0.17399999999999999</v>
      </c>
      <c r="F39" s="59">
        <v>0.2253</v>
      </c>
      <c r="G39" s="59">
        <v>0.17280000000000001</v>
      </c>
      <c r="H39" s="60" t="s">
        <v>112</v>
      </c>
      <c r="I39" s="80">
        <v>0.17</v>
      </c>
    </row>
    <row r="40" spans="1:9" x14ac:dyDescent="0.25">
      <c r="A40" s="77">
        <v>560068</v>
      </c>
      <c r="B40" s="78" t="s">
        <v>46</v>
      </c>
      <c r="C40" s="79">
        <v>54</v>
      </c>
      <c r="D40" s="79">
        <v>131</v>
      </c>
      <c r="E40" s="59">
        <v>0.41199999999999998</v>
      </c>
      <c r="F40" s="59">
        <v>0.95</v>
      </c>
      <c r="G40" s="59">
        <v>0.73529999999999995</v>
      </c>
      <c r="H40" s="60" t="s">
        <v>112</v>
      </c>
      <c r="I40" s="80">
        <v>0.74</v>
      </c>
    </row>
    <row r="41" spans="1:9" x14ac:dyDescent="0.25">
      <c r="A41" s="77">
        <v>560069</v>
      </c>
      <c r="B41" s="78" t="s">
        <v>47</v>
      </c>
      <c r="C41" s="79">
        <v>8</v>
      </c>
      <c r="D41" s="79">
        <v>52</v>
      </c>
      <c r="E41" s="59">
        <v>0.154</v>
      </c>
      <c r="F41" s="59">
        <v>0.16439999999999999</v>
      </c>
      <c r="G41" s="59">
        <v>0.12859999999999999</v>
      </c>
      <c r="H41" s="60" t="s">
        <v>112</v>
      </c>
      <c r="I41" s="80">
        <v>0.13</v>
      </c>
    </row>
    <row r="42" spans="1:9" x14ac:dyDescent="0.25">
      <c r="A42" s="77">
        <v>560070</v>
      </c>
      <c r="B42" s="78" t="s">
        <v>48</v>
      </c>
      <c r="C42" s="79">
        <v>84</v>
      </c>
      <c r="D42" s="79">
        <v>171</v>
      </c>
      <c r="E42" s="59">
        <v>0.49099999999999999</v>
      </c>
      <c r="F42" s="59">
        <v>1.1904999999999999</v>
      </c>
      <c r="G42" s="59">
        <v>0.89649999999999996</v>
      </c>
      <c r="H42" s="60" t="s">
        <v>112</v>
      </c>
      <c r="I42" s="80">
        <v>0.9</v>
      </c>
    </row>
    <row r="43" spans="1:9" x14ac:dyDescent="0.25">
      <c r="A43" s="77">
        <v>560071</v>
      </c>
      <c r="B43" s="78" t="s">
        <v>49</v>
      </c>
      <c r="C43" s="79">
        <v>24</v>
      </c>
      <c r="D43" s="79">
        <v>60</v>
      </c>
      <c r="E43" s="59">
        <v>0.4</v>
      </c>
      <c r="F43" s="59">
        <v>0.91349999999999998</v>
      </c>
      <c r="G43" s="59">
        <v>0.68689999999999996</v>
      </c>
      <c r="H43" s="60" t="s">
        <v>112</v>
      </c>
      <c r="I43" s="80">
        <v>0.69</v>
      </c>
    </row>
    <row r="44" spans="1:9" x14ac:dyDescent="0.25">
      <c r="A44" s="77">
        <v>560072</v>
      </c>
      <c r="B44" s="78" t="s">
        <v>50</v>
      </c>
      <c r="C44" s="79">
        <v>30</v>
      </c>
      <c r="D44" s="79">
        <v>49</v>
      </c>
      <c r="E44" s="59">
        <v>0.61199999999999999</v>
      </c>
      <c r="F44" s="59">
        <v>1.5589999999999999</v>
      </c>
      <c r="G44" s="59">
        <v>1.2331000000000001</v>
      </c>
      <c r="H44" s="60" t="s">
        <v>112</v>
      </c>
      <c r="I44" s="80">
        <v>1.23</v>
      </c>
    </row>
    <row r="45" spans="1:9" x14ac:dyDescent="0.25">
      <c r="A45" s="77">
        <v>560073</v>
      </c>
      <c r="B45" s="78" t="s">
        <v>51</v>
      </c>
      <c r="C45" s="79">
        <v>35</v>
      </c>
      <c r="D45" s="79">
        <v>38</v>
      </c>
      <c r="E45" s="59">
        <v>0.92100000000000004</v>
      </c>
      <c r="F45" s="59">
        <v>2.4998</v>
      </c>
      <c r="G45" s="59">
        <v>2.0849000000000002</v>
      </c>
      <c r="H45" s="60" t="s">
        <v>112</v>
      </c>
      <c r="I45" s="80">
        <v>2.08</v>
      </c>
    </row>
    <row r="46" spans="1:9" x14ac:dyDescent="0.25">
      <c r="A46" s="77">
        <v>560074</v>
      </c>
      <c r="B46" s="78" t="s">
        <v>52</v>
      </c>
      <c r="C46" s="79">
        <v>17</v>
      </c>
      <c r="D46" s="79">
        <v>59</v>
      </c>
      <c r="E46" s="59">
        <v>0.28799999999999998</v>
      </c>
      <c r="F46" s="59">
        <v>0.57240000000000002</v>
      </c>
      <c r="G46" s="59">
        <v>0.43509999999999999</v>
      </c>
      <c r="H46" s="60" t="s">
        <v>112</v>
      </c>
      <c r="I46" s="80">
        <v>0.44</v>
      </c>
    </row>
    <row r="47" spans="1:9" x14ac:dyDescent="0.25">
      <c r="A47" s="77">
        <v>560075</v>
      </c>
      <c r="B47" s="78" t="s">
        <v>53</v>
      </c>
      <c r="C47" s="79">
        <v>91</v>
      </c>
      <c r="D47" s="79">
        <v>151</v>
      </c>
      <c r="E47" s="59">
        <v>0.60299999999999998</v>
      </c>
      <c r="F47" s="59">
        <v>1.5316000000000001</v>
      </c>
      <c r="G47" s="59">
        <v>1.1778</v>
      </c>
      <c r="H47" s="60" t="s">
        <v>112</v>
      </c>
      <c r="I47" s="80">
        <v>1.18</v>
      </c>
    </row>
    <row r="48" spans="1:9" x14ac:dyDescent="0.25">
      <c r="A48" s="77">
        <v>560076</v>
      </c>
      <c r="B48" s="78" t="s">
        <v>54</v>
      </c>
      <c r="C48" s="79">
        <v>12</v>
      </c>
      <c r="D48" s="79">
        <v>29</v>
      </c>
      <c r="E48" s="59">
        <v>0.41399999999999998</v>
      </c>
      <c r="F48" s="59">
        <v>0.95609999999999995</v>
      </c>
      <c r="G48" s="59">
        <v>0.75149999999999995</v>
      </c>
      <c r="H48" s="60" t="s">
        <v>112</v>
      </c>
      <c r="I48" s="80">
        <v>0.75</v>
      </c>
    </row>
    <row r="49" spans="1:9" x14ac:dyDescent="0.25">
      <c r="A49" s="77">
        <v>560077</v>
      </c>
      <c r="B49" s="78" t="s">
        <v>55</v>
      </c>
      <c r="C49" s="79">
        <v>18</v>
      </c>
      <c r="D49" s="79">
        <v>40</v>
      </c>
      <c r="E49" s="59">
        <v>0.45</v>
      </c>
      <c r="F49" s="59">
        <v>1.0657000000000001</v>
      </c>
      <c r="G49" s="59">
        <v>0.89200000000000002</v>
      </c>
      <c r="H49" s="60" t="s">
        <v>112</v>
      </c>
      <c r="I49" s="80">
        <v>0.89</v>
      </c>
    </row>
    <row r="50" spans="1:9" x14ac:dyDescent="0.25">
      <c r="A50" s="77">
        <v>560078</v>
      </c>
      <c r="B50" s="78" t="s">
        <v>56</v>
      </c>
      <c r="C50" s="79">
        <v>27</v>
      </c>
      <c r="D50" s="79">
        <v>129</v>
      </c>
      <c r="E50" s="59">
        <v>0.20899999999999999</v>
      </c>
      <c r="F50" s="59">
        <v>0.33189999999999997</v>
      </c>
      <c r="G50" s="59">
        <v>0.24460000000000001</v>
      </c>
      <c r="H50" s="60" t="s">
        <v>112</v>
      </c>
      <c r="I50" s="80">
        <v>0.24</v>
      </c>
    </row>
    <row r="51" spans="1:9" x14ac:dyDescent="0.25">
      <c r="A51" s="77">
        <v>560079</v>
      </c>
      <c r="B51" s="78" t="s">
        <v>57</v>
      </c>
      <c r="C51" s="79">
        <v>72</v>
      </c>
      <c r="D51" s="79">
        <v>130</v>
      </c>
      <c r="E51" s="59">
        <v>0.55400000000000005</v>
      </c>
      <c r="F51" s="59">
        <v>1.3824000000000001</v>
      </c>
      <c r="G51" s="59">
        <v>1.07</v>
      </c>
      <c r="H51" s="60" t="s">
        <v>112</v>
      </c>
      <c r="I51" s="80">
        <v>1.07</v>
      </c>
    </row>
    <row r="52" spans="1:9" x14ac:dyDescent="0.25">
      <c r="A52" s="77">
        <v>560080</v>
      </c>
      <c r="B52" s="78" t="s">
        <v>58</v>
      </c>
      <c r="C52" s="79">
        <v>40</v>
      </c>
      <c r="D52" s="79">
        <v>68</v>
      </c>
      <c r="E52" s="59">
        <v>0.58799999999999997</v>
      </c>
      <c r="F52" s="59">
        <v>1.4859</v>
      </c>
      <c r="G52" s="59">
        <v>1.1456</v>
      </c>
      <c r="H52" s="60" t="s">
        <v>112</v>
      </c>
      <c r="I52" s="80">
        <v>1.1499999999999999</v>
      </c>
    </row>
    <row r="53" spans="1:9" x14ac:dyDescent="0.25">
      <c r="A53" s="77">
        <v>560081</v>
      </c>
      <c r="B53" s="78" t="s">
        <v>59</v>
      </c>
      <c r="C53" s="79">
        <v>23</v>
      </c>
      <c r="D53" s="79">
        <v>77</v>
      </c>
      <c r="E53" s="59">
        <v>0.29899999999999999</v>
      </c>
      <c r="F53" s="59">
        <v>0.60589999999999999</v>
      </c>
      <c r="G53" s="59">
        <v>0.45019999999999999</v>
      </c>
      <c r="H53" s="60" t="s">
        <v>112</v>
      </c>
      <c r="I53" s="80">
        <v>0.45</v>
      </c>
    </row>
    <row r="54" spans="1:9" x14ac:dyDescent="0.25">
      <c r="A54" s="77">
        <v>560082</v>
      </c>
      <c r="B54" s="78" t="s">
        <v>60</v>
      </c>
      <c r="C54" s="79">
        <v>8</v>
      </c>
      <c r="D54" s="79">
        <v>56</v>
      </c>
      <c r="E54" s="59">
        <v>0.14299999999999999</v>
      </c>
      <c r="F54" s="59">
        <v>0.13089999999999999</v>
      </c>
      <c r="G54" s="59">
        <v>0.1046</v>
      </c>
      <c r="H54" s="60" t="s">
        <v>112</v>
      </c>
      <c r="I54" s="80">
        <v>0.1</v>
      </c>
    </row>
    <row r="55" spans="1:9" x14ac:dyDescent="0.25">
      <c r="A55" s="77">
        <v>560083</v>
      </c>
      <c r="B55" s="78" t="s">
        <v>61</v>
      </c>
      <c r="C55" s="79">
        <v>32</v>
      </c>
      <c r="D55" s="79">
        <v>81</v>
      </c>
      <c r="E55" s="59">
        <v>0.39500000000000002</v>
      </c>
      <c r="F55" s="59">
        <v>0.8982</v>
      </c>
      <c r="G55" s="59">
        <v>0.72760000000000002</v>
      </c>
      <c r="H55" s="60" t="s">
        <v>112</v>
      </c>
      <c r="I55" s="80">
        <v>0.73</v>
      </c>
    </row>
    <row r="56" spans="1:9" x14ac:dyDescent="0.25">
      <c r="A56" s="77">
        <v>560084</v>
      </c>
      <c r="B56" s="78" t="s">
        <v>62</v>
      </c>
      <c r="C56" s="79">
        <v>15</v>
      </c>
      <c r="D56" s="79">
        <v>54</v>
      </c>
      <c r="E56" s="59">
        <v>0.27800000000000002</v>
      </c>
      <c r="F56" s="59">
        <v>0.54200000000000004</v>
      </c>
      <c r="G56" s="59">
        <v>0.4022</v>
      </c>
      <c r="H56" s="60" t="s">
        <v>112</v>
      </c>
      <c r="I56" s="80">
        <v>0.4</v>
      </c>
    </row>
    <row r="57" spans="1:9" ht="30" x14ac:dyDescent="0.25">
      <c r="A57" s="77">
        <v>560085</v>
      </c>
      <c r="B57" s="78" t="s">
        <v>63</v>
      </c>
      <c r="C57" s="79">
        <v>0</v>
      </c>
      <c r="D57" s="79">
        <v>1</v>
      </c>
      <c r="E57" s="59">
        <v>0</v>
      </c>
      <c r="F57" s="59">
        <v>0</v>
      </c>
      <c r="G57" s="59">
        <v>0</v>
      </c>
      <c r="H57" s="60" t="s">
        <v>112</v>
      </c>
      <c r="I57" s="80">
        <v>0</v>
      </c>
    </row>
    <row r="58" spans="1:9" ht="30" x14ac:dyDescent="0.25">
      <c r="A58" s="77">
        <v>560086</v>
      </c>
      <c r="B58" s="78" t="s">
        <v>64</v>
      </c>
      <c r="C58" s="79">
        <v>14</v>
      </c>
      <c r="D58" s="79">
        <v>52</v>
      </c>
      <c r="E58" s="59">
        <v>0.26900000000000002</v>
      </c>
      <c r="F58" s="59">
        <v>0.51459999999999995</v>
      </c>
      <c r="G58" s="59">
        <v>0.50380000000000003</v>
      </c>
      <c r="H58" s="60" t="s">
        <v>112</v>
      </c>
      <c r="I58" s="80">
        <v>0.5</v>
      </c>
    </row>
    <row r="59" spans="1:9" x14ac:dyDescent="0.25">
      <c r="A59" s="77">
        <v>560087</v>
      </c>
      <c r="B59" s="78" t="s">
        <v>65</v>
      </c>
      <c r="C59" s="79">
        <v>65</v>
      </c>
      <c r="D59" s="79">
        <v>106</v>
      </c>
      <c r="E59" s="59">
        <v>0.61299999999999999</v>
      </c>
      <c r="F59" s="59">
        <v>1.5620000000000001</v>
      </c>
      <c r="G59" s="59">
        <v>1.5620000000000001</v>
      </c>
      <c r="H59" s="60" t="s">
        <v>112</v>
      </c>
      <c r="I59" s="80">
        <v>1.56</v>
      </c>
    </row>
    <row r="60" spans="1:9" ht="30" x14ac:dyDescent="0.25">
      <c r="A60" s="77">
        <v>560088</v>
      </c>
      <c r="B60" s="78" t="s">
        <v>66</v>
      </c>
      <c r="C60" s="79">
        <v>7</v>
      </c>
      <c r="D60" s="79">
        <v>16</v>
      </c>
      <c r="E60" s="59">
        <v>0.438</v>
      </c>
      <c r="F60" s="59">
        <v>1.0291999999999999</v>
      </c>
      <c r="G60" s="59">
        <v>1.0291999999999999</v>
      </c>
      <c r="H60" s="60" t="s">
        <v>112</v>
      </c>
      <c r="I60" s="80">
        <v>1.03</v>
      </c>
    </row>
    <row r="61" spans="1:9" ht="30" x14ac:dyDescent="0.25">
      <c r="A61" s="77">
        <v>560089</v>
      </c>
      <c r="B61" s="78" t="s">
        <v>67</v>
      </c>
      <c r="C61" s="79">
        <v>7</v>
      </c>
      <c r="D61" s="79">
        <v>19</v>
      </c>
      <c r="E61" s="59">
        <v>0.36799999999999999</v>
      </c>
      <c r="F61" s="59">
        <v>0.81599999999999995</v>
      </c>
      <c r="G61" s="59">
        <v>0.81599999999999995</v>
      </c>
      <c r="H61" s="60" t="s">
        <v>112</v>
      </c>
      <c r="I61" s="80">
        <v>0.82</v>
      </c>
    </row>
    <row r="62" spans="1:9" ht="30" x14ac:dyDescent="0.25">
      <c r="A62" s="77">
        <v>560096</v>
      </c>
      <c r="B62" s="78" t="s">
        <v>68</v>
      </c>
      <c r="C62" s="79">
        <v>0</v>
      </c>
      <c r="D62" s="79">
        <v>2</v>
      </c>
      <c r="E62" s="59">
        <v>0</v>
      </c>
      <c r="F62" s="59">
        <v>0</v>
      </c>
      <c r="G62" s="59">
        <v>0</v>
      </c>
      <c r="H62" s="60" t="s">
        <v>112</v>
      </c>
      <c r="I62" s="80">
        <v>0</v>
      </c>
    </row>
    <row r="63" spans="1:9" x14ac:dyDescent="0.25">
      <c r="A63" s="77">
        <v>560098</v>
      </c>
      <c r="B63" s="78" t="s">
        <v>69</v>
      </c>
      <c r="C63" s="79">
        <v>0</v>
      </c>
      <c r="D63" s="79">
        <v>1</v>
      </c>
      <c r="E63" s="59">
        <v>0</v>
      </c>
      <c r="F63" s="59">
        <v>0</v>
      </c>
      <c r="G63" s="59">
        <v>0</v>
      </c>
      <c r="H63" s="60" t="s">
        <v>112</v>
      </c>
      <c r="I63" s="80">
        <v>0</v>
      </c>
    </row>
    <row r="64" spans="1:9" ht="30" x14ac:dyDescent="0.25">
      <c r="A64" s="77">
        <v>560099</v>
      </c>
      <c r="B64" s="78" t="s">
        <v>70</v>
      </c>
      <c r="C64" s="79">
        <v>1</v>
      </c>
      <c r="D64" s="79">
        <v>10</v>
      </c>
      <c r="E64" s="59">
        <v>0.1</v>
      </c>
      <c r="F64" s="59">
        <v>0</v>
      </c>
      <c r="G64" s="59">
        <v>0</v>
      </c>
      <c r="H64" s="60" t="s">
        <v>112</v>
      </c>
      <c r="I64" s="80">
        <v>0</v>
      </c>
    </row>
    <row r="65" spans="1:9" x14ac:dyDescent="0.25">
      <c r="A65" s="77">
        <v>560205</v>
      </c>
      <c r="B65" s="78" t="s">
        <v>71</v>
      </c>
      <c r="C65" s="79">
        <v>0</v>
      </c>
      <c r="D65" s="79">
        <v>0</v>
      </c>
      <c r="E65" s="59">
        <v>0</v>
      </c>
      <c r="F65" s="59">
        <v>2.5</v>
      </c>
      <c r="G65" s="59">
        <v>1.5774999999999999</v>
      </c>
      <c r="H65" s="60" t="s">
        <v>112</v>
      </c>
      <c r="I65" s="80">
        <v>1.58</v>
      </c>
    </row>
    <row r="66" spans="1:9" ht="45" x14ac:dyDescent="0.25">
      <c r="A66" s="77">
        <v>560206</v>
      </c>
      <c r="B66" s="78" t="s">
        <v>24</v>
      </c>
      <c r="C66" s="79">
        <v>281</v>
      </c>
      <c r="D66" s="79">
        <v>322</v>
      </c>
      <c r="E66" s="59">
        <v>0.873</v>
      </c>
      <c r="F66" s="59">
        <v>2.3536999999999999</v>
      </c>
      <c r="G66" s="59">
        <v>2.3536999999999999</v>
      </c>
      <c r="H66" s="60" t="s">
        <v>112</v>
      </c>
      <c r="I66" s="80">
        <v>2.35</v>
      </c>
    </row>
    <row r="67" spans="1:9" ht="45" x14ac:dyDescent="0.25">
      <c r="A67" s="77">
        <v>560214</v>
      </c>
      <c r="B67" s="78" t="s">
        <v>29</v>
      </c>
      <c r="C67" s="79">
        <v>75</v>
      </c>
      <c r="D67" s="79">
        <v>229</v>
      </c>
      <c r="E67" s="59">
        <v>0.32800000000000001</v>
      </c>
      <c r="F67" s="59">
        <v>0.69420000000000004</v>
      </c>
      <c r="G67" s="59">
        <v>0.52410000000000001</v>
      </c>
      <c r="H67" s="60" t="s">
        <v>112</v>
      </c>
      <c r="I67" s="80">
        <v>0.52</v>
      </c>
    </row>
    <row r="68" spans="1:9" x14ac:dyDescent="0.25">
      <c r="I68" s="81"/>
    </row>
    <row r="69" spans="1:9" x14ac:dyDescent="0.25">
      <c r="I69" s="81"/>
    </row>
    <row r="70" spans="1:9" x14ac:dyDescent="0.25">
      <c r="I70" s="81"/>
    </row>
  </sheetData>
  <mergeCells count="5">
    <mergeCell ref="A2:I2"/>
    <mergeCell ref="A3:I3"/>
    <mergeCell ref="A4:A5"/>
    <mergeCell ref="B4:B5"/>
    <mergeCell ref="F1:I1"/>
  </mergeCells>
  <pageMargins left="0.7" right="0.7" top="0.75" bottom="0.75" header="0.3" footer="0.3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91" zoomScaleNormal="100" zoomScaleSheetLayoutView="91" workbookViewId="0">
      <pane xSplit="2" ySplit="6" topLeftCell="C40" activePane="bottomRight" state="frozen"/>
      <selection pane="topRight" activeCell="C1" sqref="C1"/>
      <selection pane="bottomLeft" activeCell="A7" sqref="A7"/>
      <selection pane="bottomRight" activeCell="I1" sqref="I1:M1"/>
    </sheetView>
  </sheetViews>
  <sheetFormatPr defaultRowHeight="15" x14ac:dyDescent="0.25"/>
  <cols>
    <col min="1" max="1" width="7.85546875" style="35" customWidth="1"/>
    <col min="2" max="2" width="31.85546875" style="36" customWidth="1"/>
    <col min="3" max="3" width="10.28515625" style="37" customWidth="1"/>
    <col min="4" max="4" width="9.28515625" style="37" customWidth="1"/>
    <col min="5" max="5" width="13.5703125" style="37" customWidth="1"/>
    <col min="6" max="6" width="10" style="62" customWidth="1"/>
    <col min="7" max="7" width="9.85546875" style="62" customWidth="1"/>
    <col min="8" max="8" width="9.140625" style="39" customWidth="1"/>
    <col min="9" max="9" width="10.28515625" style="39" customWidth="1"/>
    <col min="10" max="10" width="9.28515625" style="62" customWidth="1"/>
    <col min="11" max="11" width="9.7109375" style="40" customWidth="1"/>
    <col min="12" max="12" width="9.140625" style="40" customWidth="1"/>
    <col min="13" max="13" width="12.85546875" style="63" customWidth="1"/>
    <col min="14" max="14" width="11.7109375" bestFit="1" customWidth="1"/>
  </cols>
  <sheetData>
    <row r="1" spans="1:14" ht="53.25" customHeight="1" x14ac:dyDescent="0.25">
      <c r="F1" s="38"/>
      <c r="G1" s="38"/>
      <c r="I1" s="317" t="s">
        <v>245</v>
      </c>
      <c r="J1" s="317"/>
      <c r="K1" s="317"/>
      <c r="L1" s="317"/>
      <c r="M1" s="317"/>
    </row>
    <row r="2" spans="1:14" ht="33.75" customHeight="1" x14ac:dyDescent="0.25">
      <c r="A2" s="350" t="s">
        <v>133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</row>
    <row r="3" spans="1:14" s="37" customFormat="1" ht="33.75" customHeight="1" x14ac:dyDescent="0.2">
      <c r="A3" s="358" t="s">
        <v>134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</row>
    <row r="4" spans="1:14" s="122" customFormat="1" ht="54" customHeight="1" x14ac:dyDescent="0.2">
      <c r="A4" s="359" t="s">
        <v>99</v>
      </c>
      <c r="B4" s="351" t="s">
        <v>100</v>
      </c>
      <c r="C4" s="360" t="s">
        <v>135</v>
      </c>
      <c r="D4" s="361"/>
      <c r="E4" s="362" t="s">
        <v>102</v>
      </c>
      <c r="F4" s="363"/>
      <c r="G4" s="364" t="s">
        <v>136</v>
      </c>
      <c r="H4" s="365"/>
      <c r="I4" s="366" t="s">
        <v>118</v>
      </c>
      <c r="J4" s="367"/>
      <c r="K4" s="368" t="s">
        <v>105</v>
      </c>
      <c r="L4" s="368"/>
      <c r="M4" s="130" t="s">
        <v>107</v>
      </c>
    </row>
    <row r="5" spans="1:14" s="122" customFormat="1" ht="25.15" customHeight="1" x14ac:dyDescent="0.2">
      <c r="A5" s="359"/>
      <c r="B5" s="351"/>
      <c r="C5" s="123" t="s">
        <v>108</v>
      </c>
      <c r="D5" s="124" t="s">
        <v>109</v>
      </c>
      <c r="E5" s="123" t="s">
        <v>108</v>
      </c>
      <c r="F5" s="124" t="s">
        <v>109</v>
      </c>
      <c r="G5" s="125" t="s">
        <v>108</v>
      </c>
      <c r="H5" s="126" t="s">
        <v>109</v>
      </c>
      <c r="I5" s="125" t="s">
        <v>108</v>
      </c>
      <c r="J5" s="126" t="s">
        <v>109</v>
      </c>
      <c r="K5" s="125" t="s">
        <v>108</v>
      </c>
      <c r="L5" s="126" t="s">
        <v>109</v>
      </c>
      <c r="M5" s="131" t="s">
        <v>110</v>
      </c>
    </row>
    <row r="6" spans="1:14" s="71" customFormat="1" x14ac:dyDescent="0.25">
      <c r="A6" s="73"/>
      <c r="B6" s="50" t="s">
        <v>111</v>
      </c>
      <c r="C6" s="51">
        <v>120706</v>
      </c>
      <c r="D6" s="51">
        <v>33763</v>
      </c>
      <c r="E6" s="51">
        <v>1480801</v>
      </c>
      <c r="F6" s="51">
        <v>432405</v>
      </c>
      <c r="G6" s="52">
        <v>8.1500000000000003E-2</v>
      </c>
      <c r="H6" s="52">
        <v>7.8100000000000003E-2</v>
      </c>
      <c r="I6" s="52"/>
      <c r="J6" s="52"/>
      <c r="K6" s="52"/>
      <c r="L6" s="52"/>
      <c r="M6" s="74"/>
    </row>
    <row r="7" spans="1:14" x14ac:dyDescent="0.25">
      <c r="A7" s="56">
        <v>560002</v>
      </c>
      <c r="B7" s="57" t="s">
        <v>11</v>
      </c>
      <c r="C7" s="58">
        <v>1467</v>
      </c>
      <c r="D7" s="58">
        <v>0</v>
      </c>
      <c r="E7" s="58">
        <v>17923</v>
      </c>
      <c r="F7" s="58">
        <v>1</v>
      </c>
      <c r="G7" s="59">
        <v>8.2000000000000003E-2</v>
      </c>
      <c r="H7" s="59">
        <v>0</v>
      </c>
      <c r="I7" s="59">
        <v>2.5</v>
      </c>
      <c r="J7" s="59">
        <v>0</v>
      </c>
      <c r="K7" s="59">
        <v>2.5</v>
      </c>
      <c r="L7" s="59">
        <v>0</v>
      </c>
      <c r="M7" s="61">
        <v>3</v>
      </c>
      <c r="N7" s="40"/>
    </row>
    <row r="8" spans="1:14" ht="26.25" x14ac:dyDescent="0.25">
      <c r="A8" s="56">
        <v>560014</v>
      </c>
      <c r="B8" s="57" t="s">
        <v>12</v>
      </c>
      <c r="C8" s="58">
        <v>165</v>
      </c>
      <c r="D8" s="58">
        <v>3</v>
      </c>
      <c r="E8" s="58">
        <v>5282</v>
      </c>
      <c r="F8" s="58">
        <v>12</v>
      </c>
      <c r="G8" s="59">
        <v>3.1E-2</v>
      </c>
      <c r="H8" s="59">
        <v>0.25</v>
      </c>
      <c r="I8" s="59">
        <v>2.5</v>
      </c>
      <c r="J8" s="59">
        <v>2.0653999999999999</v>
      </c>
      <c r="K8" s="59">
        <v>2.4950000000000001</v>
      </c>
      <c r="L8" s="59">
        <v>4.1000000000000003E-3</v>
      </c>
      <c r="M8" s="61">
        <v>2</v>
      </c>
    </row>
    <row r="9" spans="1:14" x14ac:dyDescent="0.25">
      <c r="A9" s="56">
        <v>560017</v>
      </c>
      <c r="B9" s="57" t="s">
        <v>13</v>
      </c>
      <c r="C9" s="58">
        <v>6156</v>
      </c>
      <c r="D9" s="58">
        <v>0</v>
      </c>
      <c r="E9" s="58">
        <v>80371</v>
      </c>
      <c r="F9" s="58">
        <v>2</v>
      </c>
      <c r="G9" s="59">
        <v>7.6999999999999999E-2</v>
      </c>
      <c r="H9" s="59">
        <v>0</v>
      </c>
      <c r="I9" s="59">
        <v>2.5</v>
      </c>
      <c r="J9" s="59">
        <v>0</v>
      </c>
      <c r="K9" s="59">
        <v>2.5</v>
      </c>
      <c r="L9" s="59">
        <v>0</v>
      </c>
      <c r="M9" s="61">
        <v>3</v>
      </c>
      <c r="N9" s="40"/>
    </row>
    <row r="10" spans="1:14" x14ac:dyDescent="0.25">
      <c r="A10" s="56">
        <v>560019</v>
      </c>
      <c r="B10" s="57" t="s">
        <v>14</v>
      </c>
      <c r="C10" s="58">
        <v>5785</v>
      </c>
      <c r="D10" s="58">
        <v>238</v>
      </c>
      <c r="E10" s="58">
        <v>88738</v>
      </c>
      <c r="F10" s="58">
        <v>3955</v>
      </c>
      <c r="G10" s="59">
        <v>6.5000000000000002E-2</v>
      </c>
      <c r="H10" s="59">
        <v>0.06</v>
      </c>
      <c r="I10" s="59">
        <v>2.5</v>
      </c>
      <c r="J10" s="59">
        <v>2.5</v>
      </c>
      <c r="K10" s="59">
        <v>2.3925000000000001</v>
      </c>
      <c r="L10" s="59">
        <v>0.1075</v>
      </c>
      <c r="M10" s="61">
        <v>3</v>
      </c>
    </row>
    <row r="11" spans="1:14" x14ac:dyDescent="0.25">
      <c r="A11" s="56">
        <v>560021</v>
      </c>
      <c r="B11" s="57" t="s">
        <v>15</v>
      </c>
      <c r="C11" s="58">
        <v>4105</v>
      </c>
      <c r="D11" s="58">
        <v>3177</v>
      </c>
      <c r="E11" s="58">
        <v>55916</v>
      </c>
      <c r="F11" s="58">
        <v>40099</v>
      </c>
      <c r="G11" s="59">
        <v>7.2999999999999995E-2</v>
      </c>
      <c r="H11" s="59">
        <v>7.9000000000000001E-2</v>
      </c>
      <c r="I11" s="59">
        <v>2.5</v>
      </c>
      <c r="J11" s="59">
        <v>2.5</v>
      </c>
      <c r="K11" s="59">
        <v>1.4550000000000001</v>
      </c>
      <c r="L11" s="59">
        <v>1.0449999999999999</v>
      </c>
      <c r="M11" s="61">
        <v>3</v>
      </c>
      <c r="N11" s="40"/>
    </row>
    <row r="12" spans="1:14" x14ac:dyDescent="0.25">
      <c r="A12" s="56">
        <v>560022</v>
      </c>
      <c r="B12" s="57" t="s">
        <v>16</v>
      </c>
      <c r="C12" s="58">
        <v>5020</v>
      </c>
      <c r="D12" s="58">
        <v>2264</v>
      </c>
      <c r="E12" s="58">
        <v>67416</v>
      </c>
      <c r="F12" s="58">
        <v>23379</v>
      </c>
      <c r="G12" s="59">
        <v>7.3999999999999996E-2</v>
      </c>
      <c r="H12" s="59">
        <v>9.7000000000000003E-2</v>
      </c>
      <c r="I12" s="59">
        <v>2.5</v>
      </c>
      <c r="J12" s="59">
        <v>2.4866999999999999</v>
      </c>
      <c r="K12" s="59">
        <v>1.8574999999999999</v>
      </c>
      <c r="L12" s="59">
        <v>0.6391</v>
      </c>
      <c r="M12" s="61">
        <v>2</v>
      </c>
    </row>
    <row r="13" spans="1:14" x14ac:dyDescent="0.25">
      <c r="A13" s="56">
        <v>560024</v>
      </c>
      <c r="B13" s="57" t="s">
        <v>17</v>
      </c>
      <c r="C13" s="58">
        <v>92</v>
      </c>
      <c r="D13" s="58">
        <v>3683</v>
      </c>
      <c r="E13" s="58">
        <v>2033</v>
      </c>
      <c r="F13" s="58">
        <v>53308</v>
      </c>
      <c r="G13" s="59">
        <v>4.4999999999999998E-2</v>
      </c>
      <c r="H13" s="59">
        <v>6.9000000000000006E-2</v>
      </c>
      <c r="I13" s="59">
        <v>2.5</v>
      </c>
      <c r="J13" s="59">
        <v>2.5</v>
      </c>
      <c r="K13" s="59">
        <v>9.2499999999999999E-2</v>
      </c>
      <c r="L13" s="59">
        <v>2.4075000000000002</v>
      </c>
      <c r="M13" s="61">
        <v>3</v>
      </c>
      <c r="N13" s="40"/>
    </row>
    <row r="14" spans="1:14" ht="26.25" x14ac:dyDescent="0.25">
      <c r="A14" s="56">
        <v>560026</v>
      </c>
      <c r="B14" s="57" t="s">
        <v>18</v>
      </c>
      <c r="C14" s="58">
        <v>7560</v>
      </c>
      <c r="D14" s="58">
        <v>1645</v>
      </c>
      <c r="E14" s="58">
        <v>104868</v>
      </c>
      <c r="F14" s="58">
        <v>20697</v>
      </c>
      <c r="G14" s="59">
        <v>7.1999999999999995E-2</v>
      </c>
      <c r="H14" s="59">
        <v>7.9000000000000001E-2</v>
      </c>
      <c r="I14" s="59">
        <v>2.5</v>
      </c>
      <c r="J14" s="59">
        <v>2.5</v>
      </c>
      <c r="K14" s="59">
        <v>2.0874999999999999</v>
      </c>
      <c r="L14" s="59">
        <v>0.41249999999999998</v>
      </c>
      <c r="M14" s="61">
        <v>3</v>
      </c>
    </row>
    <row r="15" spans="1:14" x14ac:dyDescent="0.25">
      <c r="A15" s="56">
        <v>560032</v>
      </c>
      <c r="B15" s="57" t="s">
        <v>20</v>
      </c>
      <c r="C15" s="58">
        <v>1677</v>
      </c>
      <c r="D15" s="58">
        <v>0</v>
      </c>
      <c r="E15" s="58">
        <v>20385</v>
      </c>
      <c r="F15" s="58">
        <v>2</v>
      </c>
      <c r="G15" s="59">
        <v>8.2000000000000003E-2</v>
      </c>
      <c r="H15" s="59">
        <v>0</v>
      </c>
      <c r="I15" s="59">
        <v>2.5</v>
      </c>
      <c r="J15" s="59">
        <v>0</v>
      </c>
      <c r="K15" s="59">
        <v>2.5</v>
      </c>
      <c r="L15" s="59">
        <v>0</v>
      </c>
      <c r="M15" s="61">
        <v>3</v>
      </c>
      <c r="N15" s="40"/>
    </row>
    <row r="16" spans="1:14" x14ac:dyDescent="0.25">
      <c r="A16" s="56">
        <v>560033</v>
      </c>
      <c r="B16" s="57" t="s">
        <v>21</v>
      </c>
      <c r="C16" s="58">
        <v>3291</v>
      </c>
      <c r="D16" s="58">
        <v>0</v>
      </c>
      <c r="E16" s="58">
        <v>42932</v>
      </c>
      <c r="F16" s="58">
        <v>0</v>
      </c>
      <c r="G16" s="59">
        <v>7.6999999999999999E-2</v>
      </c>
      <c r="H16" s="59">
        <v>0</v>
      </c>
      <c r="I16" s="59">
        <v>2.5</v>
      </c>
      <c r="J16" s="59">
        <v>0</v>
      </c>
      <c r="K16" s="59">
        <v>2.5</v>
      </c>
      <c r="L16" s="59">
        <v>0</v>
      </c>
      <c r="M16" s="61">
        <v>3</v>
      </c>
    </row>
    <row r="17" spans="1:14" x14ac:dyDescent="0.25">
      <c r="A17" s="56">
        <v>560034</v>
      </c>
      <c r="B17" s="57" t="s">
        <v>22</v>
      </c>
      <c r="C17" s="58">
        <v>3326</v>
      </c>
      <c r="D17" s="58">
        <v>1</v>
      </c>
      <c r="E17" s="58">
        <v>37225</v>
      </c>
      <c r="F17" s="58">
        <v>1</v>
      </c>
      <c r="G17" s="59">
        <v>8.8999999999999996E-2</v>
      </c>
      <c r="H17" s="59">
        <v>1</v>
      </c>
      <c r="I17" s="59">
        <v>2.3515000000000001</v>
      </c>
      <c r="J17" s="59">
        <v>0</v>
      </c>
      <c r="K17" s="59">
        <v>2.3515000000000001</v>
      </c>
      <c r="L17" s="59">
        <v>0</v>
      </c>
      <c r="M17" s="61">
        <v>2</v>
      </c>
      <c r="N17" s="40"/>
    </row>
    <row r="18" spans="1:14" x14ac:dyDescent="0.25">
      <c r="A18" s="56">
        <v>560035</v>
      </c>
      <c r="B18" s="57" t="s">
        <v>23</v>
      </c>
      <c r="C18" s="58">
        <v>22</v>
      </c>
      <c r="D18" s="58">
        <v>2737</v>
      </c>
      <c r="E18" s="58">
        <v>1567</v>
      </c>
      <c r="F18" s="58">
        <v>33710</v>
      </c>
      <c r="G18" s="59">
        <v>1.4E-2</v>
      </c>
      <c r="H18" s="59">
        <v>8.1000000000000003E-2</v>
      </c>
      <c r="I18" s="59">
        <v>2.5</v>
      </c>
      <c r="J18" s="59">
        <v>2.5</v>
      </c>
      <c r="K18" s="59">
        <v>0.11</v>
      </c>
      <c r="L18" s="59">
        <v>2.39</v>
      </c>
      <c r="M18" s="61">
        <v>3</v>
      </c>
    </row>
    <row r="19" spans="1:14" x14ac:dyDescent="0.25">
      <c r="A19" s="56">
        <v>560036</v>
      </c>
      <c r="B19" s="57" t="s">
        <v>19</v>
      </c>
      <c r="C19" s="58">
        <v>3228</v>
      </c>
      <c r="D19" s="58">
        <v>726</v>
      </c>
      <c r="E19" s="58">
        <v>44386</v>
      </c>
      <c r="F19" s="58">
        <v>10243</v>
      </c>
      <c r="G19" s="59">
        <v>7.2999999999999995E-2</v>
      </c>
      <c r="H19" s="59">
        <v>7.0999999999999994E-2</v>
      </c>
      <c r="I19" s="59">
        <v>2.5</v>
      </c>
      <c r="J19" s="59">
        <v>2.5</v>
      </c>
      <c r="K19" s="59">
        <v>2.0299999999999998</v>
      </c>
      <c r="L19" s="59">
        <v>0.47</v>
      </c>
      <c r="M19" s="61">
        <v>3</v>
      </c>
      <c r="N19" s="40"/>
    </row>
    <row r="20" spans="1:14" x14ac:dyDescent="0.25">
      <c r="A20" s="56">
        <v>560041</v>
      </c>
      <c r="B20" s="57" t="s">
        <v>25</v>
      </c>
      <c r="C20" s="58">
        <v>13</v>
      </c>
      <c r="D20" s="58">
        <v>1664</v>
      </c>
      <c r="E20" s="58">
        <v>502</v>
      </c>
      <c r="F20" s="58">
        <v>19291</v>
      </c>
      <c r="G20" s="59">
        <v>2.5999999999999999E-2</v>
      </c>
      <c r="H20" s="59">
        <v>8.5999999999999993E-2</v>
      </c>
      <c r="I20" s="59">
        <v>2.5</v>
      </c>
      <c r="J20" s="59">
        <v>2.5</v>
      </c>
      <c r="K20" s="59">
        <v>6.25E-2</v>
      </c>
      <c r="L20" s="59">
        <v>2.4375</v>
      </c>
      <c r="M20" s="61">
        <v>3</v>
      </c>
    </row>
    <row r="21" spans="1:14" x14ac:dyDescent="0.25">
      <c r="A21" s="56">
        <v>560043</v>
      </c>
      <c r="B21" s="57" t="s">
        <v>26</v>
      </c>
      <c r="C21" s="58">
        <v>1636</v>
      </c>
      <c r="D21" s="58">
        <v>596</v>
      </c>
      <c r="E21" s="58">
        <v>20297</v>
      </c>
      <c r="F21" s="58">
        <v>5051</v>
      </c>
      <c r="G21" s="59">
        <v>8.1000000000000003E-2</v>
      </c>
      <c r="H21" s="59">
        <v>0.11799999999999999</v>
      </c>
      <c r="I21" s="59">
        <v>2.5</v>
      </c>
      <c r="J21" s="59">
        <v>2.4289000000000001</v>
      </c>
      <c r="K21" s="59">
        <v>2.0024999999999999</v>
      </c>
      <c r="L21" s="59">
        <v>0.48330000000000001</v>
      </c>
      <c r="M21" s="61">
        <v>2</v>
      </c>
      <c r="N21" s="40"/>
    </row>
    <row r="22" spans="1:14" x14ac:dyDescent="0.25">
      <c r="A22" s="56">
        <v>560045</v>
      </c>
      <c r="B22" s="57" t="s">
        <v>27</v>
      </c>
      <c r="C22" s="58">
        <v>1424</v>
      </c>
      <c r="D22" s="58">
        <v>297</v>
      </c>
      <c r="E22" s="58">
        <v>20301</v>
      </c>
      <c r="F22" s="58">
        <v>5973</v>
      </c>
      <c r="G22" s="59">
        <v>7.0000000000000007E-2</v>
      </c>
      <c r="H22" s="59">
        <v>0.05</v>
      </c>
      <c r="I22" s="59">
        <v>2.5</v>
      </c>
      <c r="J22" s="59">
        <v>2.5</v>
      </c>
      <c r="K22" s="59">
        <v>1.9325000000000001</v>
      </c>
      <c r="L22" s="59">
        <v>0.5675</v>
      </c>
      <c r="M22" s="61">
        <v>3</v>
      </c>
    </row>
    <row r="23" spans="1:14" x14ac:dyDescent="0.25">
      <c r="A23" s="56">
        <v>560047</v>
      </c>
      <c r="B23" s="57" t="s">
        <v>28</v>
      </c>
      <c r="C23" s="58">
        <v>2045</v>
      </c>
      <c r="D23" s="58">
        <v>433</v>
      </c>
      <c r="E23" s="58">
        <v>28470</v>
      </c>
      <c r="F23" s="58">
        <v>8010</v>
      </c>
      <c r="G23" s="59">
        <v>7.1999999999999995E-2</v>
      </c>
      <c r="H23" s="59">
        <v>5.3999999999999999E-2</v>
      </c>
      <c r="I23" s="59">
        <v>2.5</v>
      </c>
      <c r="J23" s="59">
        <v>2.5</v>
      </c>
      <c r="K23" s="59">
        <v>1.95</v>
      </c>
      <c r="L23" s="59">
        <v>0.55000000000000004</v>
      </c>
      <c r="M23" s="61">
        <v>3</v>
      </c>
      <c r="N23" s="40"/>
    </row>
    <row r="24" spans="1:14" x14ac:dyDescent="0.25">
      <c r="A24" s="56">
        <v>560052</v>
      </c>
      <c r="B24" s="57" t="s">
        <v>30</v>
      </c>
      <c r="C24" s="58">
        <v>1503</v>
      </c>
      <c r="D24" s="58">
        <v>272</v>
      </c>
      <c r="E24" s="58">
        <v>16650</v>
      </c>
      <c r="F24" s="58">
        <v>5190</v>
      </c>
      <c r="G24" s="59">
        <v>0.09</v>
      </c>
      <c r="H24" s="59">
        <v>5.1999999999999998E-2</v>
      </c>
      <c r="I24" s="59">
        <v>2.2803</v>
      </c>
      <c r="J24" s="59">
        <v>2.5</v>
      </c>
      <c r="K24" s="59">
        <v>1.7376</v>
      </c>
      <c r="L24" s="59">
        <v>0.59499999999999997</v>
      </c>
      <c r="M24" s="61">
        <v>2</v>
      </c>
    </row>
    <row r="25" spans="1:14" x14ac:dyDescent="0.25">
      <c r="A25" s="56">
        <v>560053</v>
      </c>
      <c r="B25" s="57" t="s">
        <v>31</v>
      </c>
      <c r="C25" s="58">
        <v>1322</v>
      </c>
      <c r="D25" s="58">
        <v>332</v>
      </c>
      <c r="E25" s="58">
        <v>14783</v>
      </c>
      <c r="F25" s="58">
        <v>3870</v>
      </c>
      <c r="G25" s="59">
        <v>8.8999999999999996E-2</v>
      </c>
      <c r="H25" s="59">
        <v>8.5999999999999993E-2</v>
      </c>
      <c r="I25" s="59">
        <v>2.3515000000000001</v>
      </c>
      <c r="J25" s="59">
        <v>2.5</v>
      </c>
      <c r="K25" s="59">
        <v>1.8648</v>
      </c>
      <c r="L25" s="59">
        <v>0.51749999999999996</v>
      </c>
      <c r="M25" s="61">
        <v>2</v>
      </c>
      <c r="N25" s="40"/>
    </row>
    <row r="26" spans="1:14" x14ac:dyDescent="0.25">
      <c r="A26" s="56">
        <v>560054</v>
      </c>
      <c r="B26" s="57" t="s">
        <v>32</v>
      </c>
      <c r="C26" s="58">
        <v>1600</v>
      </c>
      <c r="D26" s="58">
        <v>458</v>
      </c>
      <c r="E26" s="58">
        <v>15207</v>
      </c>
      <c r="F26" s="58">
        <v>5501</v>
      </c>
      <c r="G26" s="59">
        <v>0.105</v>
      </c>
      <c r="H26" s="59">
        <v>8.3000000000000004E-2</v>
      </c>
      <c r="I26" s="59">
        <v>1.2114</v>
      </c>
      <c r="J26" s="59">
        <v>2.5</v>
      </c>
      <c r="K26" s="59">
        <v>0.88919999999999999</v>
      </c>
      <c r="L26" s="59">
        <v>0.66500000000000004</v>
      </c>
      <c r="M26" s="61">
        <v>2</v>
      </c>
    </row>
    <row r="27" spans="1:14" x14ac:dyDescent="0.25">
      <c r="A27" s="56">
        <v>560055</v>
      </c>
      <c r="B27" s="57" t="s">
        <v>33</v>
      </c>
      <c r="C27" s="58">
        <v>1041</v>
      </c>
      <c r="D27" s="58">
        <v>221</v>
      </c>
      <c r="E27" s="58">
        <v>10451</v>
      </c>
      <c r="F27" s="58">
        <v>2579</v>
      </c>
      <c r="G27" s="59">
        <v>0.1</v>
      </c>
      <c r="H27" s="59">
        <v>8.5999999999999993E-2</v>
      </c>
      <c r="I27" s="59">
        <v>1.5677000000000001</v>
      </c>
      <c r="J27" s="59">
        <v>2.5</v>
      </c>
      <c r="K27" s="59">
        <v>1.2573000000000001</v>
      </c>
      <c r="L27" s="59">
        <v>0.495</v>
      </c>
      <c r="M27" s="61">
        <v>2</v>
      </c>
      <c r="N27" s="40"/>
    </row>
    <row r="28" spans="1:14" x14ac:dyDescent="0.25">
      <c r="A28" s="56">
        <v>560056</v>
      </c>
      <c r="B28" s="57" t="s">
        <v>34</v>
      </c>
      <c r="C28" s="58">
        <v>1439</v>
      </c>
      <c r="D28" s="58">
        <v>286</v>
      </c>
      <c r="E28" s="58">
        <v>14699</v>
      </c>
      <c r="F28" s="58">
        <v>3333</v>
      </c>
      <c r="G28" s="59">
        <v>9.8000000000000004E-2</v>
      </c>
      <c r="H28" s="59">
        <v>8.5999999999999993E-2</v>
      </c>
      <c r="I28" s="59">
        <v>1.7101999999999999</v>
      </c>
      <c r="J28" s="59">
        <v>2.5</v>
      </c>
      <c r="K28" s="59">
        <v>1.3937999999999999</v>
      </c>
      <c r="L28" s="59">
        <v>0.46250000000000002</v>
      </c>
      <c r="M28" s="61">
        <v>2</v>
      </c>
    </row>
    <row r="29" spans="1:14" x14ac:dyDescent="0.25">
      <c r="A29" s="56">
        <v>560057</v>
      </c>
      <c r="B29" s="57" t="s">
        <v>35</v>
      </c>
      <c r="C29" s="58">
        <v>1197</v>
      </c>
      <c r="D29" s="58">
        <v>319</v>
      </c>
      <c r="E29" s="58">
        <v>11849</v>
      </c>
      <c r="F29" s="58">
        <v>3058</v>
      </c>
      <c r="G29" s="59">
        <v>0.10100000000000001</v>
      </c>
      <c r="H29" s="59">
        <v>0.104</v>
      </c>
      <c r="I29" s="59">
        <v>1.4964</v>
      </c>
      <c r="J29" s="59">
        <v>2.4674</v>
      </c>
      <c r="K29" s="59">
        <v>1.1897</v>
      </c>
      <c r="L29" s="59">
        <v>0.50580000000000003</v>
      </c>
      <c r="M29" s="61">
        <v>2</v>
      </c>
      <c r="N29" s="40"/>
    </row>
    <row r="30" spans="1:14" x14ac:dyDescent="0.25">
      <c r="A30" s="56">
        <v>560058</v>
      </c>
      <c r="B30" s="57" t="s">
        <v>36</v>
      </c>
      <c r="C30" s="58">
        <v>2873</v>
      </c>
      <c r="D30" s="58">
        <v>752</v>
      </c>
      <c r="E30" s="58">
        <v>34259</v>
      </c>
      <c r="F30" s="58">
        <v>9883</v>
      </c>
      <c r="G30" s="59">
        <v>8.4000000000000005E-2</v>
      </c>
      <c r="H30" s="59">
        <v>7.5999999999999998E-2</v>
      </c>
      <c r="I30" s="59">
        <v>2.5</v>
      </c>
      <c r="J30" s="59">
        <v>2.5</v>
      </c>
      <c r="K30" s="59">
        <v>1.94</v>
      </c>
      <c r="L30" s="59">
        <v>0.56000000000000005</v>
      </c>
      <c r="M30" s="61">
        <v>3</v>
      </c>
    </row>
    <row r="31" spans="1:14" x14ac:dyDescent="0.25">
      <c r="A31" s="56">
        <v>560059</v>
      </c>
      <c r="B31" s="57" t="s">
        <v>37</v>
      </c>
      <c r="C31" s="58">
        <v>1104</v>
      </c>
      <c r="D31" s="58">
        <v>175</v>
      </c>
      <c r="E31" s="58">
        <v>10411</v>
      </c>
      <c r="F31" s="58">
        <v>2542</v>
      </c>
      <c r="G31" s="59">
        <v>0.106</v>
      </c>
      <c r="H31" s="59">
        <v>6.9000000000000006E-2</v>
      </c>
      <c r="I31" s="59">
        <v>1.1400999999999999</v>
      </c>
      <c r="J31" s="59">
        <v>2.5</v>
      </c>
      <c r="K31" s="59">
        <v>0.91669999999999996</v>
      </c>
      <c r="L31" s="59">
        <v>0.49</v>
      </c>
      <c r="M31" s="61">
        <v>1</v>
      </c>
      <c r="N31" s="40"/>
    </row>
    <row r="32" spans="1:14" x14ac:dyDescent="0.25">
      <c r="A32" s="56">
        <v>560060</v>
      </c>
      <c r="B32" s="57" t="s">
        <v>38</v>
      </c>
      <c r="C32" s="58">
        <v>1023</v>
      </c>
      <c r="D32" s="58">
        <v>284</v>
      </c>
      <c r="E32" s="58">
        <v>11211</v>
      </c>
      <c r="F32" s="58">
        <v>3033</v>
      </c>
      <c r="G32" s="59">
        <v>9.0999999999999998E-2</v>
      </c>
      <c r="H32" s="59">
        <v>9.4E-2</v>
      </c>
      <c r="I32" s="59">
        <v>2.2090000000000001</v>
      </c>
      <c r="J32" s="59">
        <v>2.4950000000000001</v>
      </c>
      <c r="K32" s="59">
        <v>1.7384999999999999</v>
      </c>
      <c r="L32" s="59">
        <v>0.53139999999999998</v>
      </c>
      <c r="M32" s="61">
        <v>2</v>
      </c>
    </row>
    <row r="33" spans="1:14" x14ac:dyDescent="0.25">
      <c r="A33" s="56">
        <v>560061</v>
      </c>
      <c r="B33" s="57" t="s">
        <v>39</v>
      </c>
      <c r="C33" s="58">
        <v>1829</v>
      </c>
      <c r="D33" s="58">
        <v>633</v>
      </c>
      <c r="E33" s="58">
        <v>18028</v>
      </c>
      <c r="F33" s="58">
        <v>5305</v>
      </c>
      <c r="G33" s="59">
        <v>0.10100000000000001</v>
      </c>
      <c r="H33" s="59">
        <v>0.11899999999999999</v>
      </c>
      <c r="I33" s="59">
        <v>1.4964</v>
      </c>
      <c r="J33" s="59">
        <v>2.4260999999999999</v>
      </c>
      <c r="K33" s="59">
        <v>1.1567000000000001</v>
      </c>
      <c r="L33" s="59">
        <v>0.55069999999999997</v>
      </c>
      <c r="M33" s="61">
        <v>2</v>
      </c>
      <c r="N33" s="40"/>
    </row>
    <row r="34" spans="1:14" x14ac:dyDescent="0.25">
      <c r="A34" s="56">
        <v>560062</v>
      </c>
      <c r="B34" s="57" t="s">
        <v>40</v>
      </c>
      <c r="C34" s="58">
        <v>1064</v>
      </c>
      <c r="D34" s="58">
        <v>325</v>
      </c>
      <c r="E34" s="58">
        <v>12344</v>
      </c>
      <c r="F34" s="58">
        <v>3254</v>
      </c>
      <c r="G34" s="59">
        <v>8.5999999999999993E-2</v>
      </c>
      <c r="H34" s="59">
        <v>0.1</v>
      </c>
      <c r="I34" s="59">
        <v>2.5</v>
      </c>
      <c r="J34" s="59">
        <v>2.4784000000000002</v>
      </c>
      <c r="K34" s="59">
        <v>1.9775</v>
      </c>
      <c r="L34" s="59">
        <v>0.51800000000000002</v>
      </c>
      <c r="M34" s="61">
        <v>2</v>
      </c>
    </row>
    <row r="35" spans="1:14" x14ac:dyDescent="0.25">
      <c r="A35" s="56">
        <v>560063</v>
      </c>
      <c r="B35" s="57" t="s">
        <v>41</v>
      </c>
      <c r="C35" s="58">
        <v>1305</v>
      </c>
      <c r="D35" s="58">
        <v>303</v>
      </c>
      <c r="E35" s="58">
        <v>13384</v>
      </c>
      <c r="F35" s="58">
        <v>3809</v>
      </c>
      <c r="G35" s="59">
        <v>9.8000000000000004E-2</v>
      </c>
      <c r="H35" s="59">
        <v>0.08</v>
      </c>
      <c r="I35" s="59">
        <v>1.7101999999999999</v>
      </c>
      <c r="J35" s="59">
        <v>2.5</v>
      </c>
      <c r="K35" s="59">
        <v>1.3305</v>
      </c>
      <c r="L35" s="59">
        <v>0.55500000000000005</v>
      </c>
      <c r="M35" s="61">
        <v>2</v>
      </c>
      <c r="N35" s="40"/>
    </row>
    <row r="36" spans="1:14" x14ac:dyDescent="0.25">
      <c r="A36" s="56">
        <v>560064</v>
      </c>
      <c r="B36" s="57" t="s">
        <v>42</v>
      </c>
      <c r="C36" s="58">
        <v>2666</v>
      </c>
      <c r="D36" s="58">
        <v>520</v>
      </c>
      <c r="E36" s="58">
        <v>29797</v>
      </c>
      <c r="F36" s="58">
        <v>8381</v>
      </c>
      <c r="G36" s="59">
        <v>8.8999999999999996E-2</v>
      </c>
      <c r="H36" s="59">
        <v>6.2E-2</v>
      </c>
      <c r="I36" s="59">
        <v>2.3515000000000001</v>
      </c>
      <c r="J36" s="59">
        <v>2.5</v>
      </c>
      <c r="K36" s="59">
        <v>1.8342000000000001</v>
      </c>
      <c r="L36" s="59">
        <v>0.55000000000000004</v>
      </c>
      <c r="M36" s="61">
        <v>2</v>
      </c>
    </row>
    <row r="37" spans="1:14" x14ac:dyDescent="0.25">
      <c r="A37" s="56">
        <v>560065</v>
      </c>
      <c r="B37" s="57" t="s">
        <v>43</v>
      </c>
      <c r="C37" s="58">
        <v>1234</v>
      </c>
      <c r="D37" s="58">
        <v>254</v>
      </c>
      <c r="E37" s="58">
        <v>12586</v>
      </c>
      <c r="F37" s="58">
        <v>2938</v>
      </c>
      <c r="G37" s="59">
        <v>9.8000000000000004E-2</v>
      </c>
      <c r="H37" s="59">
        <v>8.5999999999999993E-2</v>
      </c>
      <c r="I37" s="59">
        <v>1.7101999999999999</v>
      </c>
      <c r="J37" s="59">
        <v>2.5</v>
      </c>
      <c r="K37" s="59">
        <v>1.387</v>
      </c>
      <c r="L37" s="59">
        <v>0.47249999999999998</v>
      </c>
      <c r="M37" s="61">
        <v>2</v>
      </c>
      <c r="N37" s="40"/>
    </row>
    <row r="38" spans="1:14" x14ac:dyDescent="0.25">
      <c r="A38" s="56">
        <v>560066</v>
      </c>
      <c r="B38" s="57" t="s">
        <v>44</v>
      </c>
      <c r="C38" s="58">
        <v>864</v>
      </c>
      <c r="D38" s="58">
        <v>150</v>
      </c>
      <c r="E38" s="58">
        <v>8567</v>
      </c>
      <c r="F38" s="58">
        <v>2119</v>
      </c>
      <c r="G38" s="59">
        <v>0.10100000000000001</v>
      </c>
      <c r="H38" s="59">
        <v>7.0999999999999994E-2</v>
      </c>
      <c r="I38" s="59">
        <v>1.4964</v>
      </c>
      <c r="J38" s="59">
        <v>2.5</v>
      </c>
      <c r="K38" s="59">
        <v>1.2000999999999999</v>
      </c>
      <c r="L38" s="59">
        <v>0.495</v>
      </c>
      <c r="M38" s="61">
        <v>2</v>
      </c>
    </row>
    <row r="39" spans="1:14" x14ac:dyDescent="0.25">
      <c r="A39" s="56">
        <v>560067</v>
      </c>
      <c r="B39" s="57" t="s">
        <v>45</v>
      </c>
      <c r="C39" s="58">
        <v>2024</v>
      </c>
      <c r="D39" s="58">
        <v>449</v>
      </c>
      <c r="E39" s="58">
        <v>21393</v>
      </c>
      <c r="F39" s="58">
        <v>6511</v>
      </c>
      <c r="G39" s="59">
        <v>9.5000000000000001E-2</v>
      </c>
      <c r="H39" s="59">
        <v>6.9000000000000006E-2</v>
      </c>
      <c r="I39" s="59">
        <v>1.9239999999999999</v>
      </c>
      <c r="J39" s="59">
        <v>2.5</v>
      </c>
      <c r="K39" s="59">
        <v>1.4757</v>
      </c>
      <c r="L39" s="59">
        <v>0.58250000000000002</v>
      </c>
      <c r="M39" s="61">
        <v>2</v>
      </c>
      <c r="N39" s="40"/>
    </row>
    <row r="40" spans="1:14" x14ac:dyDescent="0.25">
      <c r="A40" s="56">
        <v>560068</v>
      </c>
      <c r="B40" s="57" t="s">
        <v>46</v>
      </c>
      <c r="C40" s="58">
        <v>2273</v>
      </c>
      <c r="D40" s="58">
        <v>539</v>
      </c>
      <c r="E40" s="58">
        <v>24792</v>
      </c>
      <c r="F40" s="58">
        <v>7253</v>
      </c>
      <c r="G40" s="59">
        <v>9.1999999999999998E-2</v>
      </c>
      <c r="H40" s="59">
        <v>7.3999999999999996E-2</v>
      </c>
      <c r="I40" s="59">
        <v>2.1377999999999999</v>
      </c>
      <c r="J40" s="59">
        <v>2.5</v>
      </c>
      <c r="K40" s="59">
        <v>1.6546000000000001</v>
      </c>
      <c r="L40" s="59">
        <v>0.56499999999999995</v>
      </c>
      <c r="M40" s="61">
        <v>2</v>
      </c>
    </row>
    <row r="41" spans="1:14" x14ac:dyDescent="0.25">
      <c r="A41" s="56">
        <v>560069</v>
      </c>
      <c r="B41" s="57" t="s">
        <v>47</v>
      </c>
      <c r="C41" s="58">
        <v>1601</v>
      </c>
      <c r="D41" s="58">
        <v>332</v>
      </c>
      <c r="E41" s="58">
        <v>15133</v>
      </c>
      <c r="F41" s="58">
        <v>4210</v>
      </c>
      <c r="G41" s="59">
        <v>0.106</v>
      </c>
      <c r="H41" s="59">
        <v>7.9000000000000001E-2</v>
      </c>
      <c r="I41" s="59">
        <v>1.1400999999999999</v>
      </c>
      <c r="J41" s="59">
        <v>2.5</v>
      </c>
      <c r="K41" s="59">
        <v>0.89159999999999995</v>
      </c>
      <c r="L41" s="59">
        <v>0.54500000000000004</v>
      </c>
      <c r="M41" s="61">
        <v>1</v>
      </c>
      <c r="N41" s="40"/>
    </row>
    <row r="42" spans="1:14" x14ac:dyDescent="0.25">
      <c r="A42" s="56">
        <v>560070</v>
      </c>
      <c r="B42" s="57" t="s">
        <v>48</v>
      </c>
      <c r="C42" s="58">
        <v>5709</v>
      </c>
      <c r="D42" s="58">
        <v>1550</v>
      </c>
      <c r="E42" s="58">
        <v>61132</v>
      </c>
      <c r="F42" s="58">
        <v>20039</v>
      </c>
      <c r="G42" s="59">
        <v>9.2999999999999999E-2</v>
      </c>
      <c r="H42" s="59">
        <v>7.6999999999999999E-2</v>
      </c>
      <c r="I42" s="59">
        <v>2.0665</v>
      </c>
      <c r="J42" s="59">
        <v>2.5</v>
      </c>
      <c r="K42" s="59">
        <v>1.5561</v>
      </c>
      <c r="L42" s="59">
        <v>0.61750000000000005</v>
      </c>
      <c r="M42" s="61">
        <v>2</v>
      </c>
    </row>
    <row r="43" spans="1:14" x14ac:dyDescent="0.25">
      <c r="A43" s="56">
        <v>560071</v>
      </c>
      <c r="B43" s="57" t="s">
        <v>49</v>
      </c>
      <c r="C43" s="58">
        <v>1829</v>
      </c>
      <c r="D43" s="58">
        <v>425</v>
      </c>
      <c r="E43" s="58">
        <v>17709</v>
      </c>
      <c r="F43" s="58">
        <v>5838</v>
      </c>
      <c r="G43" s="59">
        <v>0.10299999999999999</v>
      </c>
      <c r="H43" s="59">
        <v>7.2999999999999995E-2</v>
      </c>
      <c r="I43" s="59">
        <v>1.3539000000000001</v>
      </c>
      <c r="J43" s="59">
        <v>2.5</v>
      </c>
      <c r="K43" s="59">
        <v>1.0181</v>
      </c>
      <c r="L43" s="59">
        <v>0.62</v>
      </c>
      <c r="M43" s="61">
        <v>2</v>
      </c>
      <c r="N43" s="40"/>
    </row>
    <row r="44" spans="1:14" x14ac:dyDescent="0.25">
      <c r="A44" s="56">
        <v>560072</v>
      </c>
      <c r="B44" s="57" t="s">
        <v>50</v>
      </c>
      <c r="C44" s="58">
        <v>1731</v>
      </c>
      <c r="D44" s="58">
        <v>401</v>
      </c>
      <c r="E44" s="58">
        <v>18843</v>
      </c>
      <c r="F44" s="58">
        <v>4974</v>
      </c>
      <c r="G44" s="59">
        <v>9.1999999999999998E-2</v>
      </c>
      <c r="H44" s="59">
        <v>8.1000000000000003E-2</v>
      </c>
      <c r="I44" s="59">
        <v>2.1377999999999999</v>
      </c>
      <c r="J44" s="59">
        <v>2.5</v>
      </c>
      <c r="K44" s="59">
        <v>1.6910000000000001</v>
      </c>
      <c r="L44" s="59">
        <v>0.52249999999999996</v>
      </c>
      <c r="M44" s="61">
        <v>2</v>
      </c>
    </row>
    <row r="45" spans="1:14" x14ac:dyDescent="0.25">
      <c r="A45" s="56">
        <v>560073</v>
      </c>
      <c r="B45" s="57" t="s">
        <v>51</v>
      </c>
      <c r="C45" s="58">
        <v>1196</v>
      </c>
      <c r="D45" s="58">
        <v>153</v>
      </c>
      <c r="E45" s="58">
        <v>10642</v>
      </c>
      <c r="F45" s="58">
        <v>2119</v>
      </c>
      <c r="G45" s="59">
        <v>0.112</v>
      </c>
      <c r="H45" s="59">
        <v>7.1999999999999995E-2</v>
      </c>
      <c r="I45" s="59">
        <v>0.71260000000000001</v>
      </c>
      <c r="J45" s="59">
        <v>2.5</v>
      </c>
      <c r="K45" s="59">
        <v>0.59430000000000005</v>
      </c>
      <c r="L45" s="59">
        <v>0.41499999999999998</v>
      </c>
      <c r="M45" s="61">
        <v>1</v>
      </c>
      <c r="N45" s="40"/>
    </row>
    <row r="46" spans="1:14" x14ac:dyDescent="0.25">
      <c r="A46" s="56">
        <v>560074</v>
      </c>
      <c r="B46" s="57" t="s">
        <v>52</v>
      </c>
      <c r="C46" s="58">
        <v>1798</v>
      </c>
      <c r="D46" s="58">
        <v>428</v>
      </c>
      <c r="E46" s="58">
        <v>17629</v>
      </c>
      <c r="F46" s="58">
        <v>5570</v>
      </c>
      <c r="G46" s="59">
        <v>0.10199999999999999</v>
      </c>
      <c r="H46" s="59">
        <v>7.6999999999999999E-2</v>
      </c>
      <c r="I46" s="59">
        <v>1.4252</v>
      </c>
      <c r="J46" s="59">
        <v>2.5</v>
      </c>
      <c r="K46" s="59">
        <v>1.0831</v>
      </c>
      <c r="L46" s="59">
        <v>0.6</v>
      </c>
      <c r="M46" s="61">
        <v>2</v>
      </c>
    </row>
    <row r="47" spans="1:14" x14ac:dyDescent="0.25">
      <c r="A47" s="56">
        <v>560075</v>
      </c>
      <c r="B47" s="57" t="s">
        <v>53</v>
      </c>
      <c r="C47" s="58">
        <v>2773</v>
      </c>
      <c r="D47" s="58">
        <v>514</v>
      </c>
      <c r="E47" s="58">
        <v>28637</v>
      </c>
      <c r="F47" s="58">
        <v>8581</v>
      </c>
      <c r="G47" s="59">
        <v>9.7000000000000003E-2</v>
      </c>
      <c r="H47" s="59">
        <v>0.06</v>
      </c>
      <c r="I47" s="59">
        <v>1.7815000000000001</v>
      </c>
      <c r="J47" s="59">
        <v>2.5</v>
      </c>
      <c r="K47" s="59">
        <v>1.37</v>
      </c>
      <c r="L47" s="59">
        <v>0.57750000000000001</v>
      </c>
      <c r="M47" s="61">
        <v>2</v>
      </c>
      <c r="N47" s="40"/>
    </row>
    <row r="48" spans="1:14" x14ac:dyDescent="0.25">
      <c r="A48" s="56">
        <v>560076</v>
      </c>
      <c r="B48" s="57" t="s">
        <v>54</v>
      </c>
      <c r="C48" s="58">
        <v>677</v>
      </c>
      <c r="D48" s="58">
        <v>190</v>
      </c>
      <c r="E48" s="58">
        <v>8543</v>
      </c>
      <c r="F48" s="58">
        <v>2325</v>
      </c>
      <c r="G48" s="59">
        <v>7.9000000000000001E-2</v>
      </c>
      <c r="H48" s="59">
        <v>8.2000000000000003E-2</v>
      </c>
      <c r="I48" s="59">
        <v>2.5</v>
      </c>
      <c r="J48" s="59">
        <v>2.5</v>
      </c>
      <c r="K48" s="59">
        <v>1.9650000000000001</v>
      </c>
      <c r="L48" s="59">
        <v>0.53500000000000003</v>
      </c>
      <c r="M48" s="61">
        <v>3</v>
      </c>
    </row>
    <row r="49" spans="1:14" x14ac:dyDescent="0.25">
      <c r="A49" s="56">
        <v>560077</v>
      </c>
      <c r="B49" s="57" t="s">
        <v>55</v>
      </c>
      <c r="C49" s="58">
        <v>886</v>
      </c>
      <c r="D49" s="58">
        <v>146</v>
      </c>
      <c r="E49" s="58">
        <v>10182</v>
      </c>
      <c r="F49" s="58">
        <v>1980</v>
      </c>
      <c r="G49" s="59">
        <v>8.6999999999999994E-2</v>
      </c>
      <c r="H49" s="59">
        <v>7.3999999999999996E-2</v>
      </c>
      <c r="I49" s="59">
        <v>2.4941</v>
      </c>
      <c r="J49" s="59">
        <v>2.5</v>
      </c>
      <c r="K49" s="59">
        <v>2.0874999999999999</v>
      </c>
      <c r="L49" s="59">
        <v>0.40749999999999997</v>
      </c>
      <c r="M49" s="61">
        <v>2</v>
      </c>
      <c r="N49" s="40"/>
    </row>
    <row r="50" spans="1:14" x14ac:dyDescent="0.25">
      <c r="A50" s="56">
        <v>560078</v>
      </c>
      <c r="B50" s="57" t="s">
        <v>56</v>
      </c>
      <c r="C50" s="58">
        <v>3229</v>
      </c>
      <c r="D50" s="58">
        <v>1138</v>
      </c>
      <c r="E50" s="58">
        <v>34054</v>
      </c>
      <c r="F50" s="58">
        <v>12181</v>
      </c>
      <c r="G50" s="59">
        <v>9.5000000000000001E-2</v>
      </c>
      <c r="H50" s="59">
        <v>9.2999999999999999E-2</v>
      </c>
      <c r="I50" s="59">
        <v>1.9239999999999999</v>
      </c>
      <c r="J50" s="59">
        <v>2.4977</v>
      </c>
      <c r="K50" s="59">
        <v>1.4179999999999999</v>
      </c>
      <c r="L50" s="59">
        <v>0.65690000000000004</v>
      </c>
      <c r="M50" s="61">
        <v>2</v>
      </c>
    </row>
    <row r="51" spans="1:14" x14ac:dyDescent="0.25">
      <c r="A51" s="56">
        <v>560079</v>
      </c>
      <c r="B51" s="57" t="s">
        <v>57</v>
      </c>
      <c r="C51" s="58">
        <v>2965</v>
      </c>
      <c r="D51" s="58">
        <v>1044</v>
      </c>
      <c r="E51" s="58">
        <v>32471</v>
      </c>
      <c r="F51" s="58">
        <v>9462</v>
      </c>
      <c r="G51" s="59">
        <v>9.0999999999999998E-2</v>
      </c>
      <c r="H51" s="59">
        <v>0.11</v>
      </c>
      <c r="I51" s="59">
        <v>2.2090000000000001</v>
      </c>
      <c r="J51" s="59">
        <v>2.4508999999999999</v>
      </c>
      <c r="K51" s="59">
        <v>1.7098</v>
      </c>
      <c r="L51" s="59">
        <v>0.55389999999999995</v>
      </c>
      <c r="M51" s="61">
        <v>2</v>
      </c>
      <c r="N51" s="40"/>
    </row>
    <row r="52" spans="1:14" x14ac:dyDescent="0.25">
      <c r="A52" s="56">
        <v>560080</v>
      </c>
      <c r="B52" s="57" t="s">
        <v>58</v>
      </c>
      <c r="C52" s="58">
        <v>1623</v>
      </c>
      <c r="D52" s="58">
        <v>433</v>
      </c>
      <c r="E52" s="58">
        <v>17387</v>
      </c>
      <c r="F52" s="58">
        <v>5163</v>
      </c>
      <c r="G52" s="59">
        <v>9.2999999999999999E-2</v>
      </c>
      <c r="H52" s="59">
        <v>8.4000000000000005E-2</v>
      </c>
      <c r="I52" s="59">
        <v>2.0665</v>
      </c>
      <c r="J52" s="59">
        <v>2.5</v>
      </c>
      <c r="K52" s="59">
        <v>1.5932999999999999</v>
      </c>
      <c r="L52" s="59">
        <v>0.57250000000000001</v>
      </c>
      <c r="M52" s="61">
        <v>2</v>
      </c>
    </row>
    <row r="53" spans="1:14" x14ac:dyDescent="0.25">
      <c r="A53" s="56">
        <v>560081</v>
      </c>
      <c r="B53" s="57" t="s">
        <v>59</v>
      </c>
      <c r="C53" s="58">
        <v>1722</v>
      </c>
      <c r="D53" s="58">
        <v>519</v>
      </c>
      <c r="E53" s="58">
        <v>19370</v>
      </c>
      <c r="F53" s="58">
        <v>6692</v>
      </c>
      <c r="G53" s="59">
        <v>8.8999999999999996E-2</v>
      </c>
      <c r="H53" s="59">
        <v>7.8E-2</v>
      </c>
      <c r="I53" s="59">
        <v>2.3515000000000001</v>
      </c>
      <c r="J53" s="59">
        <v>2.5</v>
      </c>
      <c r="K53" s="59">
        <v>1.7472000000000001</v>
      </c>
      <c r="L53" s="59">
        <v>0.64249999999999996</v>
      </c>
      <c r="M53" s="61">
        <v>2</v>
      </c>
      <c r="N53" s="40"/>
    </row>
    <row r="54" spans="1:14" x14ac:dyDescent="0.25">
      <c r="A54" s="56">
        <v>560082</v>
      </c>
      <c r="B54" s="57" t="s">
        <v>60</v>
      </c>
      <c r="C54" s="58">
        <v>1328</v>
      </c>
      <c r="D54" s="58">
        <v>357</v>
      </c>
      <c r="E54" s="58">
        <v>14848</v>
      </c>
      <c r="F54" s="58">
        <v>3724</v>
      </c>
      <c r="G54" s="59">
        <v>8.8999999999999996E-2</v>
      </c>
      <c r="H54" s="59">
        <v>9.6000000000000002E-2</v>
      </c>
      <c r="I54" s="59">
        <v>2.3515000000000001</v>
      </c>
      <c r="J54" s="59">
        <v>2.4893999999999998</v>
      </c>
      <c r="K54" s="59">
        <v>1.8789</v>
      </c>
      <c r="L54" s="59">
        <v>0.50039999999999996</v>
      </c>
      <c r="M54" s="61">
        <v>2</v>
      </c>
    </row>
    <row r="55" spans="1:14" x14ac:dyDescent="0.25">
      <c r="A55" s="56">
        <v>560083</v>
      </c>
      <c r="B55" s="57" t="s">
        <v>61</v>
      </c>
      <c r="C55" s="58">
        <v>1403</v>
      </c>
      <c r="D55" s="58">
        <v>257</v>
      </c>
      <c r="E55" s="58">
        <v>13616</v>
      </c>
      <c r="F55" s="58">
        <v>3197</v>
      </c>
      <c r="G55" s="59">
        <v>0.10299999999999999</v>
      </c>
      <c r="H55" s="59">
        <v>0.08</v>
      </c>
      <c r="I55" s="59">
        <v>1.3539000000000001</v>
      </c>
      <c r="J55" s="59">
        <v>2.5</v>
      </c>
      <c r="K55" s="59">
        <v>1.0967</v>
      </c>
      <c r="L55" s="59">
        <v>0.47499999999999998</v>
      </c>
      <c r="M55" s="61">
        <v>2</v>
      </c>
      <c r="N55" s="40"/>
    </row>
    <row r="56" spans="1:14" x14ac:dyDescent="0.25">
      <c r="A56" s="56">
        <v>560084</v>
      </c>
      <c r="B56" s="57" t="s">
        <v>62</v>
      </c>
      <c r="C56" s="58">
        <v>1779</v>
      </c>
      <c r="D56" s="58">
        <v>502</v>
      </c>
      <c r="E56" s="58">
        <v>19823</v>
      </c>
      <c r="F56" s="58">
        <v>6897</v>
      </c>
      <c r="G56" s="59">
        <v>0.09</v>
      </c>
      <c r="H56" s="59">
        <v>7.2999999999999995E-2</v>
      </c>
      <c r="I56" s="59">
        <v>2.2803</v>
      </c>
      <c r="J56" s="59">
        <v>2.5</v>
      </c>
      <c r="K56" s="59">
        <v>1.6919999999999999</v>
      </c>
      <c r="L56" s="59">
        <v>0.64500000000000002</v>
      </c>
      <c r="M56" s="61">
        <v>2</v>
      </c>
    </row>
    <row r="57" spans="1:14" ht="26.25" x14ac:dyDescent="0.25">
      <c r="A57" s="56">
        <v>560085</v>
      </c>
      <c r="B57" s="57" t="s">
        <v>63</v>
      </c>
      <c r="C57" s="58">
        <v>234</v>
      </c>
      <c r="D57" s="58">
        <v>10</v>
      </c>
      <c r="E57" s="58">
        <v>8846</v>
      </c>
      <c r="F57" s="58">
        <v>230</v>
      </c>
      <c r="G57" s="59">
        <v>2.5999999999999999E-2</v>
      </c>
      <c r="H57" s="59">
        <v>4.2999999999999997E-2</v>
      </c>
      <c r="I57" s="59">
        <v>2.5</v>
      </c>
      <c r="J57" s="59">
        <v>2.5</v>
      </c>
      <c r="K57" s="59">
        <v>2.4375</v>
      </c>
      <c r="L57" s="59">
        <v>6.25E-2</v>
      </c>
      <c r="M57" s="61">
        <v>3</v>
      </c>
      <c r="N57" s="40"/>
    </row>
    <row r="58" spans="1:14" ht="26.25" x14ac:dyDescent="0.25">
      <c r="A58" s="56">
        <v>560086</v>
      </c>
      <c r="B58" s="57" t="s">
        <v>64</v>
      </c>
      <c r="C58" s="58">
        <v>1702</v>
      </c>
      <c r="D58" s="58">
        <v>27</v>
      </c>
      <c r="E58" s="58">
        <v>17097</v>
      </c>
      <c r="F58" s="58">
        <v>371</v>
      </c>
      <c r="G58" s="59">
        <v>0.1</v>
      </c>
      <c r="H58" s="59">
        <v>7.2999999999999995E-2</v>
      </c>
      <c r="I58" s="59">
        <v>1.5677000000000001</v>
      </c>
      <c r="J58" s="59">
        <v>2.5</v>
      </c>
      <c r="K58" s="59">
        <v>1.5347999999999999</v>
      </c>
      <c r="L58" s="59">
        <v>5.2499999999999998E-2</v>
      </c>
      <c r="M58" s="61">
        <v>2</v>
      </c>
    </row>
    <row r="59" spans="1:14" x14ac:dyDescent="0.25">
      <c r="A59" s="56">
        <v>560087</v>
      </c>
      <c r="B59" s="57" t="s">
        <v>65</v>
      </c>
      <c r="C59" s="58">
        <v>1647</v>
      </c>
      <c r="D59" s="58">
        <v>0</v>
      </c>
      <c r="E59" s="58">
        <v>24772</v>
      </c>
      <c r="F59" s="58">
        <v>0</v>
      </c>
      <c r="G59" s="59">
        <v>6.6000000000000003E-2</v>
      </c>
      <c r="H59" s="59">
        <v>0</v>
      </c>
      <c r="I59" s="59">
        <v>2.5</v>
      </c>
      <c r="J59" s="59">
        <v>0</v>
      </c>
      <c r="K59" s="59">
        <v>2.5</v>
      </c>
      <c r="L59" s="59">
        <v>0</v>
      </c>
      <c r="M59" s="61">
        <v>3</v>
      </c>
      <c r="N59" s="40"/>
    </row>
    <row r="60" spans="1:14" ht="26.25" x14ac:dyDescent="0.25">
      <c r="A60" s="56">
        <v>560088</v>
      </c>
      <c r="B60" s="57" t="s">
        <v>66</v>
      </c>
      <c r="C60" s="58">
        <v>374</v>
      </c>
      <c r="D60" s="58">
        <v>0</v>
      </c>
      <c r="E60" s="58">
        <v>6011</v>
      </c>
      <c r="F60" s="58">
        <v>0</v>
      </c>
      <c r="G60" s="59">
        <v>6.2E-2</v>
      </c>
      <c r="H60" s="59">
        <v>0</v>
      </c>
      <c r="I60" s="59">
        <v>2.5</v>
      </c>
      <c r="J60" s="59">
        <v>0</v>
      </c>
      <c r="K60" s="59">
        <v>2.5</v>
      </c>
      <c r="L60" s="59">
        <v>0</v>
      </c>
      <c r="M60" s="61">
        <v>3</v>
      </c>
    </row>
    <row r="61" spans="1:14" ht="26.25" x14ac:dyDescent="0.25">
      <c r="A61" s="56">
        <v>560089</v>
      </c>
      <c r="B61" s="57" t="s">
        <v>67</v>
      </c>
      <c r="C61" s="58">
        <v>324</v>
      </c>
      <c r="D61" s="58">
        <v>0</v>
      </c>
      <c r="E61" s="58">
        <v>4125</v>
      </c>
      <c r="F61" s="58">
        <v>0</v>
      </c>
      <c r="G61" s="59">
        <v>7.9000000000000001E-2</v>
      </c>
      <c r="H61" s="59">
        <v>0</v>
      </c>
      <c r="I61" s="59">
        <v>2.5</v>
      </c>
      <c r="J61" s="59">
        <v>0</v>
      </c>
      <c r="K61" s="59">
        <v>2.5</v>
      </c>
      <c r="L61" s="59">
        <v>0</v>
      </c>
      <c r="M61" s="61">
        <v>3</v>
      </c>
      <c r="N61" s="40"/>
    </row>
    <row r="62" spans="1:14" ht="26.25" x14ac:dyDescent="0.25">
      <c r="A62" s="56">
        <v>560096</v>
      </c>
      <c r="B62" s="57" t="s">
        <v>68</v>
      </c>
      <c r="C62" s="58">
        <v>20</v>
      </c>
      <c r="D62" s="58">
        <v>0</v>
      </c>
      <c r="E62" s="58">
        <v>364</v>
      </c>
      <c r="F62" s="58">
        <v>0</v>
      </c>
      <c r="G62" s="59">
        <v>5.5E-2</v>
      </c>
      <c r="H62" s="59">
        <v>0</v>
      </c>
      <c r="I62" s="59">
        <v>2.5</v>
      </c>
      <c r="J62" s="59">
        <v>0</v>
      </c>
      <c r="K62" s="59">
        <v>2.5</v>
      </c>
      <c r="L62" s="59">
        <v>0</v>
      </c>
      <c r="M62" s="61">
        <v>3</v>
      </c>
    </row>
    <row r="63" spans="1:14" x14ac:dyDescent="0.25">
      <c r="A63" s="56">
        <v>560098</v>
      </c>
      <c r="B63" s="57" t="s">
        <v>69</v>
      </c>
      <c r="C63" s="58">
        <v>221</v>
      </c>
      <c r="D63" s="58">
        <v>0</v>
      </c>
      <c r="E63" s="58">
        <v>6444</v>
      </c>
      <c r="F63" s="58">
        <v>1</v>
      </c>
      <c r="G63" s="59">
        <v>3.4000000000000002E-2</v>
      </c>
      <c r="H63" s="59">
        <v>0</v>
      </c>
      <c r="I63" s="59">
        <v>2.5</v>
      </c>
      <c r="J63" s="59">
        <v>0</v>
      </c>
      <c r="K63" s="59">
        <v>2.5</v>
      </c>
      <c r="L63" s="59">
        <v>0</v>
      </c>
      <c r="M63" s="61">
        <v>3</v>
      </c>
      <c r="N63" s="40"/>
    </row>
    <row r="64" spans="1:14" ht="26.25" x14ac:dyDescent="0.25">
      <c r="A64" s="56">
        <v>560099</v>
      </c>
      <c r="B64" s="57" t="s">
        <v>70</v>
      </c>
      <c r="C64" s="58">
        <v>236</v>
      </c>
      <c r="D64" s="58">
        <v>0</v>
      </c>
      <c r="E64" s="58">
        <v>1936</v>
      </c>
      <c r="F64" s="58">
        <v>28</v>
      </c>
      <c r="G64" s="59">
        <v>0.122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61">
        <v>0</v>
      </c>
    </row>
    <row r="65" spans="1:14" x14ac:dyDescent="0.25">
      <c r="A65" s="56">
        <v>560205</v>
      </c>
      <c r="B65" s="57" t="s">
        <v>71</v>
      </c>
      <c r="C65" s="58">
        <v>2</v>
      </c>
      <c r="D65" s="58">
        <v>0</v>
      </c>
      <c r="E65" s="58">
        <v>41</v>
      </c>
      <c r="F65" s="58">
        <v>24</v>
      </c>
      <c r="G65" s="59">
        <v>4.9000000000000002E-2</v>
      </c>
      <c r="H65" s="59">
        <v>0</v>
      </c>
      <c r="I65" s="59">
        <v>2.5</v>
      </c>
      <c r="J65" s="59">
        <v>0</v>
      </c>
      <c r="K65" s="59">
        <v>1.5774999999999999</v>
      </c>
      <c r="L65" s="59">
        <v>0</v>
      </c>
      <c r="M65" s="61">
        <v>2</v>
      </c>
      <c r="N65" s="40"/>
    </row>
    <row r="66" spans="1:14" ht="39" x14ac:dyDescent="0.25">
      <c r="A66" s="56">
        <v>560206</v>
      </c>
      <c r="B66" s="57" t="s">
        <v>24</v>
      </c>
      <c r="C66" s="58">
        <v>4459</v>
      </c>
      <c r="D66" s="58">
        <v>0</v>
      </c>
      <c r="E66" s="58">
        <v>70512</v>
      </c>
      <c r="F66" s="58">
        <v>10</v>
      </c>
      <c r="G66" s="59">
        <v>6.3E-2</v>
      </c>
      <c r="H66" s="59">
        <v>0</v>
      </c>
      <c r="I66" s="59">
        <v>2.5</v>
      </c>
      <c r="J66" s="59">
        <v>0</v>
      </c>
      <c r="K66" s="59">
        <v>2.5</v>
      </c>
      <c r="L66" s="59">
        <v>0</v>
      </c>
      <c r="M66" s="61">
        <v>3</v>
      </c>
    </row>
    <row r="67" spans="1:14" ht="39" x14ac:dyDescent="0.25">
      <c r="A67" s="56">
        <v>560214</v>
      </c>
      <c r="B67" s="57" t="s">
        <v>29</v>
      </c>
      <c r="C67" s="58">
        <v>5865</v>
      </c>
      <c r="D67" s="58">
        <v>1601</v>
      </c>
      <c r="E67" s="58">
        <v>81611</v>
      </c>
      <c r="F67" s="58">
        <v>26496</v>
      </c>
      <c r="G67" s="59">
        <v>7.1999999999999995E-2</v>
      </c>
      <c r="H67" s="59">
        <v>0.06</v>
      </c>
      <c r="I67" s="59">
        <v>2.5</v>
      </c>
      <c r="J67" s="59">
        <v>2.5</v>
      </c>
      <c r="K67" s="59">
        <v>1.8875</v>
      </c>
      <c r="L67" s="59">
        <v>0.61250000000000004</v>
      </c>
      <c r="M67" s="61">
        <v>3</v>
      </c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view="pageBreakPreview" zoomScale="118" zoomScaleNormal="100" zoomScaleSheetLayoutView="11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" sqref="J1:M1"/>
    </sheetView>
  </sheetViews>
  <sheetFormatPr defaultRowHeight="15" x14ac:dyDescent="0.25"/>
  <cols>
    <col min="1" max="1" width="7.85546875" style="35" customWidth="1"/>
    <col min="2" max="2" width="29" style="36" customWidth="1"/>
    <col min="3" max="3" width="9.5703125" style="37" customWidth="1"/>
    <col min="4" max="4" width="10.28515625" style="37" customWidth="1"/>
    <col min="5" max="5" width="13.5703125" style="37" customWidth="1"/>
    <col min="6" max="6" width="9.42578125" style="62" customWidth="1"/>
    <col min="7" max="7" width="11.85546875" style="62" customWidth="1"/>
    <col min="8" max="8" width="11.7109375" style="39" customWidth="1"/>
    <col min="9" max="9" width="11.42578125" style="39" customWidth="1"/>
    <col min="10" max="10" width="10.85546875" style="62" bestFit="1" customWidth="1"/>
    <col min="11" max="11" width="10.28515625" style="40" customWidth="1"/>
    <col min="12" max="12" width="9.140625" style="40" customWidth="1"/>
    <col min="13" max="13" width="13.5703125" customWidth="1"/>
    <col min="14" max="14" width="11.7109375" bestFit="1" customWidth="1"/>
  </cols>
  <sheetData>
    <row r="1" spans="1:14" ht="45.75" customHeight="1" x14ac:dyDescent="0.25">
      <c r="F1" s="38"/>
      <c r="G1" s="38"/>
      <c r="J1" s="317" t="s">
        <v>244</v>
      </c>
      <c r="K1" s="317"/>
      <c r="L1" s="317"/>
      <c r="M1" s="317"/>
    </row>
    <row r="2" spans="1:14" ht="26.45" customHeight="1" x14ac:dyDescent="0.25">
      <c r="A2" s="350" t="s">
        <v>127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</row>
    <row r="3" spans="1:14" s="37" customFormat="1" ht="40.9" customHeight="1" x14ac:dyDescent="0.2">
      <c r="A3" s="358" t="s">
        <v>128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</row>
    <row r="4" spans="1:14" s="122" customFormat="1" ht="43.5" customHeight="1" x14ac:dyDescent="0.2">
      <c r="A4" s="369" t="s">
        <v>99</v>
      </c>
      <c r="B4" s="371" t="s">
        <v>100</v>
      </c>
      <c r="C4" s="360" t="s">
        <v>129</v>
      </c>
      <c r="D4" s="361"/>
      <c r="E4" s="362" t="s">
        <v>130</v>
      </c>
      <c r="F4" s="363"/>
      <c r="G4" s="364" t="s">
        <v>131</v>
      </c>
      <c r="H4" s="365"/>
      <c r="I4" s="366" t="s">
        <v>132</v>
      </c>
      <c r="J4" s="367"/>
      <c r="K4" s="373" t="s">
        <v>105</v>
      </c>
      <c r="L4" s="374"/>
      <c r="M4" s="121" t="s">
        <v>107</v>
      </c>
    </row>
    <row r="5" spans="1:14" s="122" customFormat="1" ht="22.5" x14ac:dyDescent="0.2">
      <c r="A5" s="370"/>
      <c r="B5" s="372"/>
      <c r="C5" s="123" t="s">
        <v>108</v>
      </c>
      <c r="D5" s="124" t="s">
        <v>109</v>
      </c>
      <c r="E5" s="123" t="s">
        <v>108</v>
      </c>
      <c r="F5" s="124" t="s">
        <v>109</v>
      </c>
      <c r="G5" s="125" t="s">
        <v>108</v>
      </c>
      <c r="H5" s="126" t="s">
        <v>109</v>
      </c>
      <c r="I5" s="125" t="s">
        <v>108</v>
      </c>
      <c r="J5" s="126" t="s">
        <v>109</v>
      </c>
      <c r="K5" s="125" t="s">
        <v>108</v>
      </c>
      <c r="L5" s="126" t="s">
        <v>109</v>
      </c>
      <c r="M5" s="123" t="s">
        <v>110</v>
      </c>
    </row>
    <row r="6" spans="1:14" s="72" customFormat="1" x14ac:dyDescent="0.25">
      <c r="A6" s="64"/>
      <c r="B6" s="50" t="s">
        <v>111</v>
      </c>
      <c r="C6" s="65">
        <v>257228</v>
      </c>
      <c r="D6" s="65">
        <v>57860</v>
      </c>
      <c r="E6" s="65">
        <v>1480801</v>
      </c>
      <c r="F6" s="65">
        <v>432405</v>
      </c>
      <c r="G6" s="66">
        <v>0.17369999999999999</v>
      </c>
      <c r="H6" s="66">
        <v>0.1338</v>
      </c>
      <c r="I6" s="66"/>
      <c r="J6" s="66"/>
      <c r="K6" s="66"/>
      <c r="L6" s="66"/>
      <c r="M6" s="68"/>
    </row>
    <row r="7" spans="1:14" ht="26.25" x14ac:dyDescent="0.25">
      <c r="A7" s="56">
        <v>560002</v>
      </c>
      <c r="B7" s="57" t="s">
        <v>11</v>
      </c>
      <c r="C7" s="58">
        <v>3789</v>
      </c>
      <c r="D7" s="58">
        <v>0</v>
      </c>
      <c r="E7" s="58">
        <v>17923</v>
      </c>
      <c r="F7" s="58">
        <v>1</v>
      </c>
      <c r="G7" s="59">
        <v>0.21099999999999999</v>
      </c>
      <c r="H7" s="59">
        <v>0</v>
      </c>
      <c r="I7" s="59">
        <v>0.98799999999999999</v>
      </c>
      <c r="J7" s="59">
        <v>0</v>
      </c>
      <c r="K7" s="59">
        <v>0.98799999999999999</v>
      </c>
      <c r="L7" s="59">
        <v>0</v>
      </c>
      <c r="M7" s="61">
        <v>0.99</v>
      </c>
      <c r="N7" s="40"/>
    </row>
    <row r="8" spans="1:14" ht="26.25" x14ac:dyDescent="0.25">
      <c r="A8" s="56">
        <v>560014</v>
      </c>
      <c r="B8" s="57" t="s">
        <v>12</v>
      </c>
      <c r="C8" s="58">
        <v>390</v>
      </c>
      <c r="D8" s="58">
        <v>5</v>
      </c>
      <c r="E8" s="58">
        <v>5282</v>
      </c>
      <c r="F8" s="58">
        <v>12</v>
      </c>
      <c r="G8" s="59">
        <v>7.3999999999999996E-2</v>
      </c>
      <c r="H8" s="59">
        <v>0.41699999999999998</v>
      </c>
      <c r="I8" s="59">
        <v>2.5</v>
      </c>
      <c r="J8" s="59">
        <v>2.1587999999999998</v>
      </c>
      <c r="K8" s="59">
        <v>2.4950000000000001</v>
      </c>
      <c r="L8" s="59">
        <v>4.3E-3</v>
      </c>
      <c r="M8" s="61">
        <v>2.5</v>
      </c>
    </row>
    <row r="9" spans="1:14" x14ac:dyDescent="0.25">
      <c r="A9" s="56">
        <v>560017</v>
      </c>
      <c r="B9" s="57" t="s">
        <v>13</v>
      </c>
      <c r="C9" s="58">
        <v>15631</v>
      </c>
      <c r="D9" s="58">
        <v>0</v>
      </c>
      <c r="E9" s="58">
        <v>80371</v>
      </c>
      <c r="F9" s="58">
        <v>2</v>
      </c>
      <c r="G9" s="59">
        <v>0.19400000000000001</v>
      </c>
      <c r="H9" s="59">
        <v>0</v>
      </c>
      <c r="I9" s="59">
        <v>1.7515000000000001</v>
      </c>
      <c r="J9" s="59">
        <v>0</v>
      </c>
      <c r="K9" s="59">
        <v>1.7515000000000001</v>
      </c>
      <c r="L9" s="59">
        <v>0</v>
      </c>
      <c r="M9" s="61">
        <v>1.75</v>
      </c>
      <c r="N9" s="40"/>
    </row>
    <row r="10" spans="1:14" x14ac:dyDescent="0.25">
      <c r="A10" s="56">
        <v>560019</v>
      </c>
      <c r="B10" s="57" t="s">
        <v>14</v>
      </c>
      <c r="C10" s="58">
        <v>18430</v>
      </c>
      <c r="D10" s="58">
        <v>612</v>
      </c>
      <c r="E10" s="58">
        <v>88738</v>
      </c>
      <c r="F10" s="58">
        <v>3955</v>
      </c>
      <c r="G10" s="59">
        <v>0.20799999999999999</v>
      </c>
      <c r="H10" s="59">
        <v>0.155</v>
      </c>
      <c r="I10" s="59">
        <v>1.1228</v>
      </c>
      <c r="J10" s="59">
        <v>2.5</v>
      </c>
      <c r="K10" s="59">
        <v>1.0745</v>
      </c>
      <c r="L10" s="59">
        <v>0.1075</v>
      </c>
      <c r="M10" s="61">
        <v>1.18</v>
      </c>
    </row>
    <row r="11" spans="1:14" x14ac:dyDescent="0.25">
      <c r="A11" s="56">
        <v>560021</v>
      </c>
      <c r="B11" s="57" t="s">
        <v>15</v>
      </c>
      <c r="C11" s="58">
        <v>12191</v>
      </c>
      <c r="D11" s="58">
        <v>7728</v>
      </c>
      <c r="E11" s="58">
        <v>55916</v>
      </c>
      <c r="F11" s="58">
        <v>40099</v>
      </c>
      <c r="G11" s="59">
        <v>0.218</v>
      </c>
      <c r="H11" s="59">
        <v>0.193</v>
      </c>
      <c r="I11" s="59">
        <v>0.67369999999999997</v>
      </c>
      <c r="J11" s="59">
        <v>2.4643000000000002</v>
      </c>
      <c r="K11" s="59">
        <v>0.3921</v>
      </c>
      <c r="L11" s="59">
        <v>1.0301</v>
      </c>
      <c r="M11" s="61">
        <v>1.42</v>
      </c>
      <c r="N11" s="40"/>
    </row>
    <row r="12" spans="1:14" x14ac:dyDescent="0.25">
      <c r="A12" s="56">
        <v>560022</v>
      </c>
      <c r="B12" s="57" t="s">
        <v>16</v>
      </c>
      <c r="C12" s="58">
        <v>15254</v>
      </c>
      <c r="D12" s="58">
        <v>3942</v>
      </c>
      <c r="E12" s="58">
        <v>67416</v>
      </c>
      <c r="F12" s="58">
        <v>23379</v>
      </c>
      <c r="G12" s="59">
        <v>0.22600000000000001</v>
      </c>
      <c r="H12" s="59">
        <v>0.16900000000000001</v>
      </c>
      <c r="I12" s="59">
        <v>0.31440000000000001</v>
      </c>
      <c r="J12" s="59">
        <v>2.4969999999999999</v>
      </c>
      <c r="K12" s="59">
        <v>0.2336</v>
      </c>
      <c r="L12" s="59">
        <v>0.64170000000000005</v>
      </c>
      <c r="M12" s="61">
        <v>0.88</v>
      </c>
    </row>
    <row r="13" spans="1:14" x14ac:dyDescent="0.25">
      <c r="A13" s="56">
        <v>560024</v>
      </c>
      <c r="B13" s="57" t="s">
        <v>17</v>
      </c>
      <c r="C13" s="58">
        <v>150</v>
      </c>
      <c r="D13" s="58">
        <v>8683</v>
      </c>
      <c r="E13" s="58">
        <v>2033</v>
      </c>
      <c r="F13" s="58">
        <v>53308</v>
      </c>
      <c r="G13" s="59">
        <v>7.3999999999999996E-2</v>
      </c>
      <c r="H13" s="59">
        <v>0.16300000000000001</v>
      </c>
      <c r="I13" s="59">
        <v>2.5</v>
      </c>
      <c r="J13" s="59">
        <v>2.5</v>
      </c>
      <c r="K13" s="59">
        <v>9.2499999999999999E-2</v>
      </c>
      <c r="L13" s="59">
        <v>2.4075000000000002</v>
      </c>
      <c r="M13" s="61">
        <v>2.5</v>
      </c>
      <c r="N13" s="40"/>
    </row>
    <row r="14" spans="1:14" ht="26.25" x14ac:dyDescent="0.25">
      <c r="A14" s="56">
        <v>560026</v>
      </c>
      <c r="B14" s="57" t="s">
        <v>18</v>
      </c>
      <c r="C14" s="58">
        <v>22082</v>
      </c>
      <c r="D14" s="58">
        <v>4401</v>
      </c>
      <c r="E14" s="58">
        <v>104868</v>
      </c>
      <c r="F14" s="58">
        <v>20697</v>
      </c>
      <c r="G14" s="59">
        <v>0.21099999999999999</v>
      </c>
      <c r="H14" s="59">
        <v>0.21299999999999999</v>
      </c>
      <c r="I14" s="59">
        <v>0.98799999999999999</v>
      </c>
      <c r="J14" s="59">
        <v>2.4369999999999998</v>
      </c>
      <c r="K14" s="59">
        <v>0.82499999999999996</v>
      </c>
      <c r="L14" s="59">
        <v>0.40210000000000001</v>
      </c>
      <c r="M14" s="61">
        <v>1.23</v>
      </c>
    </row>
    <row r="15" spans="1:14" x14ac:dyDescent="0.25">
      <c r="A15" s="56">
        <v>560032</v>
      </c>
      <c r="B15" s="57" t="s">
        <v>20</v>
      </c>
      <c r="C15" s="58">
        <v>3980</v>
      </c>
      <c r="D15" s="58">
        <v>0</v>
      </c>
      <c r="E15" s="58">
        <v>20385</v>
      </c>
      <c r="F15" s="58">
        <v>2</v>
      </c>
      <c r="G15" s="59">
        <v>0.19500000000000001</v>
      </c>
      <c r="H15" s="59">
        <v>0</v>
      </c>
      <c r="I15" s="59">
        <v>1.7065999999999999</v>
      </c>
      <c r="J15" s="59">
        <v>0</v>
      </c>
      <c r="K15" s="59">
        <v>1.7065999999999999</v>
      </c>
      <c r="L15" s="59">
        <v>0</v>
      </c>
      <c r="M15" s="61">
        <v>1.71</v>
      </c>
      <c r="N15" s="40"/>
    </row>
    <row r="16" spans="1:14" x14ac:dyDescent="0.25">
      <c r="A16" s="56">
        <v>560033</v>
      </c>
      <c r="B16" s="57" t="s">
        <v>21</v>
      </c>
      <c r="C16" s="58">
        <v>7288</v>
      </c>
      <c r="D16" s="58">
        <v>0</v>
      </c>
      <c r="E16" s="58">
        <v>42932</v>
      </c>
      <c r="F16" s="58">
        <v>0</v>
      </c>
      <c r="G16" s="59">
        <v>0.17</v>
      </c>
      <c r="H16" s="59">
        <v>0</v>
      </c>
      <c r="I16" s="59">
        <v>2.5</v>
      </c>
      <c r="J16" s="59">
        <v>0</v>
      </c>
      <c r="K16" s="59">
        <v>2.5</v>
      </c>
      <c r="L16" s="59">
        <v>0</v>
      </c>
      <c r="M16" s="61">
        <v>2.5</v>
      </c>
    </row>
    <row r="17" spans="1:14" x14ac:dyDescent="0.25">
      <c r="A17" s="56">
        <v>560034</v>
      </c>
      <c r="B17" s="57" t="s">
        <v>22</v>
      </c>
      <c r="C17" s="58">
        <v>6370</v>
      </c>
      <c r="D17" s="58">
        <v>2</v>
      </c>
      <c r="E17" s="58">
        <v>37225</v>
      </c>
      <c r="F17" s="58">
        <v>1</v>
      </c>
      <c r="G17" s="59">
        <v>0.17100000000000001</v>
      </c>
      <c r="H17" s="59">
        <v>2</v>
      </c>
      <c r="I17" s="59">
        <v>2.5</v>
      </c>
      <c r="J17" s="59">
        <v>0</v>
      </c>
      <c r="K17" s="59">
        <v>2.5</v>
      </c>
      <c r="L17" s="59">
        <v>0</v>
      </c>
      <c r="M17" s="61">
        <v>2.5</v>
      </c>
      <c r="N17" s="40"/>
    </row>
    <row r="18" spans="1:14" x14ac:dyDescent="0.25">
      <c r="A18" s="56">
        <v>560035</v>
      </c>
      <c r="B18" s="57" t="s">
        <v>23</v>
      </c>
      <c r="C18" s="58">
        <v>94</v>
      </c>
      <c r="D18" s="58">
        <v>5069</v>
      </c>
      <c r="E18" s="58">
        <v>1567</v>
      </c>
      <c r="F18" s="58">
        <v>33710</v>
      </c>
      <c r="G18" s="59">
        <v>0.06</v>
      </c>
      <c r="H18" s="59">
        <v>0.15</v>
      </c>
      <c r="I18" s="59">
        <v>2.5</v>
      </c>
      <c r="J18" s="59">
        <v>2.5</v>
      </c>
      <c r="K18" s="59">
        <v>0.11</v>
      </c>
      <c r="L18" s="59">
        <v>2.39</v>
      </c>
      <c r="M18" s="61">
        <v>2.5</v>
      </c>
    </row>
    <row r="19" spans="1:14" x14ac:dyDescent="0.25">
      <c r="A19" s="56">
        <v>560036</v>
      </c>
      <c r="B19" s="57" t="s">
        <v>19</v>
      </c>
      <c r="C19" s="58">
        <v>8021</v>
      </c>
      <c r="D19" s="58">
        <v>1489</v>
      </c>
      <c r="E19" s="58">
        <v>44386</v>
      </c>
      <c r="F19" s="58">
        <v>10243</v>
      </c>
      <c r="G19" s="59">
        <v>0.18099999999999999</v>
      </c>
      <c r="H19" s="59">
        <v>0.14499999999999999</v>
      </c>
      <c r="I19" s="59">
        <v>2.3353000000000002</v>
      </c>
      <c r="J19" s="59">
        <v>2.5</v>
      </c>
      <c r="K19" s="59">
        <v>1.8963000000000001</v>
      </c>
      <c r="L19" s="59">
        <v>0.47</v>
      </c>
      <c r="M19" s="61">
        <v>2.37</v>
      </c>
      <c r="N19" s="40"/>
    </row>
    <row r="20" spans="1:14" x14ac:dyDescent="0.25">
      <c r="A20" s="56">
        <v>560041</v>
      </c>
      <c r="B20" s="57" t="s">
        <v>25</v>
      </c>
      <c r="C20" s="58">
        <v>28</v>
      </c>
      <c r="D20" s="58">
        <v>2288</v>
      </c>
      <c r="E20" s="58">
        <v>502</v>
      </c>
      <c r="F20" s="58">
        <v>19291</v>
      </c>
      <c r="G20" s="59">
        <v>5.6000000000000001E-2</v>
      </c>
      <c r="H20" s="59">
        <v>0.11899999999999999</v>
      </c>
      <c r="I20" s="59">
        <v>2.5</v>
      </c>
      <c r="J20" s="59">
        <v>2.5</v>
      </c>
      <c r="K20" s="59">
        <v>6.25E-2</v>
      </c>
      <c r="L20" s="59">
        <v>2.4375</v>
      </c>
      <c r="M20" s="61">
        <v>2.5</v>
      </c>
    </row>
    <row r="21" spans="1:14" x14ac:dyDescent="0.25">
      <c r="A21" s="56">
        <v>560043</v>
      </c>
      <c r="B21" s="57" t="s">
        <v>26</v>
      </c>
      <c r="C21" s="58">
        <v>4399</v>
      </c>
      <c r="D21" s="58">
        <v>548</v>
      </c>
      <c r="E21" s="58">
        <v>20297</v>
      </c>
      <c r="F21" s="58">
        <v>5051</v>
      </c>
      <c r="G21" s="59">
        <v>0.217</v>
      </c>
      <c r="H21" s="59">
        <v>0.108</v>
      </c>
      <c r="I21" s="59">
        <v>0.71860000000000002</v>
      </c>
      <c r="J21" s="59">
        <v>2.5</v>
      </c>
      <c r="K21" s="59">
        <v>0.5756</v>
      </c>
      <c r="L21" s="59">
        <v>0.4975</v>
      </c>
      <c r="M21" s="61">
        <v>1.07</v>
      </c>
      <c r="N21" s="40"/>
    </row>
    <row r="22" spans="1:14" x14ac:dyDescent="0.25">
      <c r="A22" s="56">
        <v>560045</v>
      </c>
      <c r="B22" s="57" t="s">
        <v>27</v>
      </c>
      <c r="C22" s="58">
        <v>4108</v>
      </c>
      <c r="D22" s="58">
        <v>583</v>
      </c>
      <c r="E22" s="58">
        <v>20301</v>
      </c>
      <c r="F22" s="58">
        <v>5973</v>
      </c>
      <c r="G22" s="59">
        <v>0.20200000000000001</v>
      </c>
      <c r="H22" s="59">
        <v>9.8000000000000004E-2</v>
      </c>
      <c r="I22" s="59">
        <v>1.3922000000000001</v>
      </c>
      <c r="J22" s="59">
        <v>2.5</v>
      </c>
      <c r="K22" s="59">
        <v>1.0762</v>
      </c>
      <c r="L22" s="59">
        <v>0.5675</v>
      </c>
      <c r="M22" s="61">
        <v>1.64</v>
      </c>
    </row>
    <row r="23" spans="1:14" x14ac:dyDescent="0.25">
      <c r="A23" s="56">
        <v>560047</v>
      </c>
      <c r="B23" s="57" t="s">
        <v>28</v>
      </c>
      <c r="C23" s="58">
        <v>4407</v>
      </c>
      <c r="D23" s="58">
        <v>731</v>
      </c>
      <c r="E23" s="58">
        <v>28470</v>
      </c>
      <c r="F23" s="58">
        <v>8010</v>
      </c>
      <c r="G23" s="59">
        <v>0.155</v>
      </c>
      <c r="H23" s="59">
        <v>9.0999999999999998E-2</v>
      </c>
      <c r="I23" s="59">
        <v>2.5</v>
      </c>
      <c r="J23" s="59">
        <v>2.5</v>
      </c>
      <c r="K23" s="59">
        <v>1.95</v>
      </c>
      <c r="L23" s="59">
        <v>0.55000000000000004</v>
      </c>
      <c r="M23" s="61">
        <v>2.5</v>
      </c>
      <c r="N23" s="40"/>
    </row>
    <row r="24" spans="1:14" x14ac:dyDescent="0.25">
      <c r="A24" s="56">
        <v>560052</v>
      </c>
      <c r="B24" s="57" t="s">
        <v>30</v>
      </c>
      <c r="C24" s="58">
        <v>3514</v>
      </c>
      <c r="D24" s="58">
        <v>724</v>
      </c>
      <c r="E24" s="58">
        <v>16650</v>
      </c>
      <c r="F24" s="58">
        <v>5190</v>
      </c>
      <c r="G24" s="59">
        <v>0.21099999999999999</v>
      </c>
      <c r="H24" s="59">
        <v>0.13900000000000001</v>
      </c>
      <c r="I24" s="59">
        <v>0.98799999999999999</v>
      </c>
      <c r="J24" s="59">
        <v>2.5</v>
      </c>
      <c r="K24" s="59">
        <v>0.75290000000000001</v>
      </c>
      <c r="L24" s="59">
        <v>0.59499999999999997</v>
      </c>
      <c r="M24" s="61">
        <v>1.35</v>
      </c>
    </row>
    <row r="25" spans="1:14" x14ac:dyDescent="0.25">
      <c r="A25" s="56">
        <v>560053</v>
      </c>
      <c r="B25" s="57" t="s">
        <v>31</v>
      </c>
      <c r="C25" s="58">
        <v>2446</v>
      </c>
      <c r="D25" s="58">
        <v>439</v>
      </c>
      <c r="E25" s="58">
        <v>14783</v>
      </c>
      <c r="F25" s="58">
        <v>3870</v>
      </c>
      <c r="G25" s="59">
        <v>0.16500000000000001</v>
      </c>
      <c r="H25" s="59">
        <v>0.113</v>
      </c>
      <c r="I25" s="59">
        <v>2.5</v>
      </c>
      <c r="J25" s="59">
        <v>2.5</v>
      </c>
      <c r="K25" s="59">
        <v>1.9824999999999999</v>
      </c>
      <c r="L25" s="59">
        <v>0.51749999999999996</v>
      </c>
      <c r="M25" s="61">
        <v>2.5</v>
      </c>
      <c r="N25" s="40"/>
    </row>
    <row r="26" spans="1:14" x14ac:dyDescent="0.25">
      <c r="A26" s="56">
        <v>560054</v>
      </c>
      <c r="B26" s="57" t="s">
        <v>32</v>
      </c>
      <c r="C26" s="58">
        <v>2878</v>
      </c>
      <c r="D26" s="58">
        <v>533</v>
      </c>
      <c r="E26" s="58">
        <v>15207</v>
      </c>
      <c r="F26" s="58">
        <v>5501</v>
      </c>
      <c r="G26" s="59">
        <v>0.189</v>
      </c>
      <c r="H26" s="59">
        <v>9.7000000000000003E-2</v>
      </c>
      <c r="I26" s="59">
        <v>1.976</v>
      </c>
      <c r="J26" s="59">
        <v>2.5</v>
      </c>
      <c r="K26" s="59">
        <v>1.4503999999999999</v>
      </c>
      <c r="L26" s="59">
        <v>0.66500000000000004</v>
      </c>
      <c r="M26" s="61">
        <v>2.12</v>
      </c>
    </row>
    <row r="27" spans="1:14" x14ac:dyDescent="0.25">
      <c r="A27" s="56">
        <v>560055</v>
      </c>
      <c r="B27" s="57" t="s">
        <v>33</v>
      </c>
      <c r="C27" s="58">
        <v>1312</v>
      </c>
      <c r="D27" s="58">
        <v>184</v>
      </c>
      <c r="E27" s="58">
        <v>10451</v>
      </c>
      <c r="F27" s="58">
        <v>2579</v>
      </c>
      <c r="G27" s="59">
        <v>0.126</v>
      </c>
      <c r="H27" s="59">
        <v>7.0999999999999994E-2</v>
      </c>
      <c r="I27" s="59">
        <v>2.5</v>
      </c>
      <c r="J27" s="59">
        <v>2.5</v>
      </c>
      <c r="K27" s="59">
        <v>2.0049999999999999</v>
      </c>
      <c r="L27" s="59">
        <v>0.495</v>
      </c>
      <c r="M27" s="61">
        <v>2.5</v>
      </c>
      <c r="N27" s="40"/>
    </row>
    <row r="28" spans="1:14" x14ac:dyDescent="0.25">
      <c r="A28" s="56">
        <v>560056</v>
      </c>
      <c r="B28" s="57" t="s">
        <v>34</v>
      </c>
      <c r="C28" s="58">
        <v>1723</v>
      </c>
      <c r="D28" s="58">
        <v>203</v>
      </c>
      <c r="E28" s="58">
        <v>14699</v>
      </c>
      <c r="F28" s="58">
        <v>3333</v>
      </c>
      <c r="G28" s="59">
        <v>0.11700000000000001</v>
      </c>
      <c r="H28" s="59">
        <v>6.0999999999999999E-2</v>
      </c>
      <c r="I28" s="59">
        <v>2.5</v>
      </c>
      <c r="J28" s="59">
        <v>2.5</v>
      </c>
      <c r="K28" s="59">
        <v>2.0375000000000001</v>
      </c>
      <c r="L28" s="59">
        <v>0.46250000000000002</v>
      </c>
      <c r="M28" s="61">
        <v>2.5</v>
      </c>
    </row>
    <row r="29" spans="1:14" x14ac:dyDescent="0.25">
      <c r="A29" s="56">
        <v>560057</v>
      </c>
      <c r="B29" s="57" t="s">
        <v>35</v>
      </c>
      <c r="C29" s="58">
        <v>2379</v>
      </c>
      <c r="D29" s="58">
        <v>434</v>
      </c>
      <c r="E29" s="58">
        <v>11849</v>
      </c>
      <c r="F29" s="58">
        <v>3058</v>
      </c>
      <c r="G29" s="59">
        <v>0.20100000000000001</v>
      </c>
      <c r="H29" s="59">
        <v>0.14199999999999999</v>
      </c>
      <c r="I29" s="59">
        <v>1.4371</v>
      </c>
      <c r="J29" s="59">
        <v>2.5</v>
      </c>
      <c r="K29" s="59">
        <v>1.1425000000000001</v>
      </c>
      <c r="L29" s="59">
        <v>0.51249999999999996</v>
      </c>
      <c r="M29" s="61">
        <v>1.66</v>
      </c>
      <c r="N29" s="40"/>
    </row>
    <row r="30" spans="1:14" x14ac:dyDescent="0.25">
      <c r="A30" s="56">
        <v>560058</v>
      </c>
      <c r="B30" s="57" t="s">
        <v>36</v>
      </c>
      <c r="C30" s="58">
        <v>4721</v>
      </c>
      <c r="D30" s="58">
        <v>921</v>
      </c>
      <c r="E30" s="58">
        <v>34259</v>
      </c>
      <c r="F30" s="58">
        <v>9883</v>
      </c>
      <c r="G30" s="59">
        <v>0.13800000000000001</v>
      </c>
      <c r="H30" s="59">
        <v>9.2999999999999999E-2</v>
      </c>
      <c r="I30" s="59">
        <v>2.5</v>
      </c>
      <c r="J30" s="59">
        <v>2.5</v>
      </c>
      <c r="K30" s="59">
        <v>1.94</v>
      </c>
      <c r="L30" s="59">
        <v>0.56000000000000005</v>
      </c>
      <c r="M30" s="61">
        <v>2.5</v>
      </c>
    </row>
    <row r="31" spans="1:14" x14ac:dyDescent="0.25">
      <c r="A31" s="56">
        <v>560059</v>
      </c>
      <c r="B31" s="57" t="s">
        <v>37</v>
      </c>
      <c r="C31" s="58">
        <v>1080</v>
      </c>
      <c r="D31" s="58">
        <v>133</v>
      </c>
      <c r="E31" s="58">
        <v>10411</v>
      </c>
      <c r="F31" s="58">
        <v>2542</v>
      </c>
      <c r="G31" s="59">
        <v>0.104</v>
      </c>
      <c r="H31" s="59">
        <v>5.1999999999999998E-2</v>
      </c>
      <c r="I31" s="59">
        <v>2.5</v>
      </c>
      <c r="J31" s="59">
        <v>2.5</v>
      </c>
      <c r="K31" s="59">
        <v>2.0099999999999998</v>
      </c>
      <c r="L31" s="59">
        <v>0.49</v>
      </c>
      <c r="M31" s="61">
        <v>2.5</v>
      </c>
      <c r="N31" s="40"/>
    </row>
    <row r="32" spans="1:14" x14ac:dyDescent="0.25">
      <c r="A32" s="56">
        <v>560060</v>
      </c>
      <c r="B32" s="57" t="s">
        <v>38</v>
      </c>
      <c r="C32" s="58">
        <v>1606</v>
      </c>
      <c r="D32" s="58">
        <v>253</v>
      </c>
      <c r="E32" s="58">
        <v>11211</v>
      </c>
      <c r="F32" s="58">
        <v>3033</v>
      </c>
      <c r="G32" s="59">
        <v>0.14299999999999999</v>
      </c>
      <c r="H32" s="59">
        <v>8.3000000000000004E-2</v>
      </c>
      <c r="I32" s="59">
        <v>2.5</v>
      </c>
      <c r="J32" s="59">
        <v>2.5</v>
      </c>
      <c r="K32" s="59">
        <v>1.9675</v>
      </c>
      <c r="L32" s="59">
        <v>0.53249999999999997</v>
      </c>
      <c r="M32" s="61">
        <v>2.5</v>
      </c>
    </row>
    <row r="33" spans="1:14" x14ac:dyDescent="0.25">
      <c r="A33" s="56">
        <v>560061</v>
      </c>
      <c r="B33" s="57" t="s">
        <v>39</v>
      </c>
      <c r="C33" s="58">
        <v>1295</v>
      </c>
      <c r="D33" s="58">
        <v>273</v>
      </c>
      <c r="E33" s="58">
        <v>18028</v>
      </c>
      <c r="F33" s="58">
        <v>5305</v>
      </c>
      <c r="G33" s="59">
        <v>7.1999999999999995E-2</v>
      </c>
      <c r="H33" s="59">
        <v>5.0999999999999997E-2</v>
      </c>
      <c r="I33" s="59">
        <v>2.5</v>
      </c>
      <c r="J33" s="59">
        <v>2.5</v>
      </c>
      <c r="K33" s="59">
        <v>1.9325000000000001</v>
      </c>
      <c r="L33" s="59">
        <v>0.5675</v>
      </c>
      <c r="M33" s="61">
        <v>2.5</v>
      </c>
      <c r="N33" s="40"/>
    </row>
    <row r="34" spans="1:14" x14ac:dyDescent="0.25">
      <c r="A34" s="56">
        <v>560062</v>
      </c>
      <c r="B34" s="57" t="s">
        <v>40</v>
      </c>
      <c r="C34" s="58">
        <v>2292</v>
      </c>
      <c r="D34" s="58">
        <v>367</v>
      </c>
      <c r="E34" s="58">
        <v>12344</v>
      </c>
      <c r="F34" s="58">
        <v>3254</v>
      </c>
      <c r="G34" s="59">
        <v>0.186</v>
      </c>
      <c r="H34" s="59">
        <v>0.113</v>
      </c>
      <c r="I34" s="59">
        <v>2.1107999999999998</v>
      </c>
      <c r="J34" s="59">
        <v>2.5</v>
      </c>
      <c r="K34" s="59">
        <v>1.6696</v>
      </c>
      <c r="L34" s="59">
        <v>0.52249999999999996</v>
      </c>
      <c r="M34" s="61">
        <v>2.19</v>
      </c>
    </row>
    <row r="35" spans="1:14" x14ac:dyDescent="0.25">
      <c r="A35" s="56">
        <v>560063</v>
      </c>
      <c r="B35" s="57" t="s">
        <v>41</v>
      </c>
      <c r="C35" s="58">
        <v>1958</v>
      </c>
      <c r="D35" s="58">
        <v>375</v>
      </c>
      <c r="E35" s="58">
        <v>13384</v>
      </c>
      <c r="F35" s="58">
        <v>3809</v>
      </c>
      <c r="G35" s="59">
        <v>0.14599999999999999</v>
      </c>
      <c r="H35" s="59">
        <v>9.8000000000000004E-2</v>
      </c>
      <c r="I35" s="59">
        <v>2.5</v>
      </c>
      <c r="J35" s="59">
        <v>2.5</v>
      </c>
      <c r="K35" s="59">
        <v>1.9450000000000001</v>
      </c>
      <c r="L35" s="59">
        <v>0.55500000000000005</v>
      </c>
      <c r="M35" s="61">
        <v>2.5</v>
      </c>
      <c r="N35" s="40"/>
    </row>
    <row r="36" spans="1:14" x14ac:dyDescent="0.25">
      <c r="A36" s="56">
        <v>560064</v>
      </c>
      <c r="B36" s="57" t="s">
        <v>42</v>
      </c>
      <c r="C36" s="58">
        <v>6434</v>
      </c>
      <c r="D36" s="58">
        <v>860</v>
      </c>
      <c r="E36" s="58">
        <v>29797</v>
      </c>
      <c r="F36" s="58">
        <v>8381</v>
      </c>
      <c r="G36" s="59">
        <v>0.216</v>
      </c>
      <c r="H36" s="59">
        <v>0.10299999999999999</v>
      </c>
      <c r="I36" s="59">
        <v>0.76349999999999996</v>
      </c>
      <c r="J36" s="59">
        <v>2.5</v>
      </c>
      <c r="K36" s="59">
        <v>0.59550000000000003</v>
      </c>
      <c r="L36" s="59">
        <v>0.55000000000000004</v>
      </c>
      <c r="M36" s="61">
        <v>1.1499999999999999</v>
      </c>
    </row>
    <row r="37" spans="1:14" x14ac:dyDescent="0.25">
      <c r="A37" s="56">
        <v>560065</v>
      </c>
      <c r="B37" s="57" t="s">
        <v>43</v>
      </c>
      <c r="C37" s="58">
        <v>1948</v>
      </c>
      <c r="D37" s="58">
        <v>290</v>
      </c>
      <c r="E37" s="58">
        <v>12586</v>
      </c>
      <c r="F37" s="58">
        <v>2938</v>
      </c>
      <c r="G37" s="59">
        <v>0.155</v>
      </c>
      <c r="H37" s="59">
        <v>9.9000000000000005E-2</v>
      </c>
      <c r="I37" s="59">
        <v>2.5</v>
      </c>
      <c r="J37" s="59">
        <v>2.5</v>
      </c>
      <c r="K37" s="59">
        <v>2.0274999999999999</v>
      </c>
      <c r="L37" s="59">
        <v>0.47249999999999998</v>
      </c>
      <c r="M37" s="61">
        <v>2.5</v>
      </c>
      <c r="N37" s="40"/>
    </row>
    <row r="38" spans="1:14" x14ac:dyDescent="0.25">
      <c r="A38" s="56">
        <v>560066</v>
      </c>
      <c r="B38" s="57" t="s">
        <v>44</v>
      </c>
      <c r="C38" s="58">
        <v>1339</v>
      </c>
      <c r="D38" s="58">
        <v>229</v>
      </c>
      <c r="E38" s="58">
        <v>8567</v>
      </c>
      <c r="F38" s="58">
        <v>2119</v>
      </c>
      <c r="G38" s="59">
        <v>0.156</v>
      </c>
      <c r="H38" s="59">
        <v>0.108</v>
      </c>
      <c r="I38" s="59">
        <v>2.5</v>
      </c>
      <c r="J38" s="59">
        <v>2.5</v>
      </c>
      <c r="K38" s="59">
        <v>2.0049999999999999</v>
      </c>
      <c r="L38" s="59">
        <v>0.495</v>
      </c>
      <c r="M38" s="61">
        <v>2.5</v>
      </c>
    </row>
    <row r="39" spans="1:14" x14ac:dyDescent="0.25">
      <c r="A39" s="56">
        <v>560067</v>
      </c>
      <c r="B39" s="57" t="s">
        <v>45</v>
      </c>
      <c r="C39" s="58">
        <v>3039</v>
      </c>
      <c r="D39" s="58">
        <v>634</v>
      </c>
      <c r="E39" s="58">
        <v>21393</v>
      </c>
      <c r="F39" s="58">
        <v>6511</v>
      </c>
      <c r="G39" s="59">
        <v>0.14199999999999999</v>
      </c>
      <c r="H39" s="59">
        <v>9.7000000000000003E-2</v>
      </c>
      <c r="I39" s="59">
        <v>2.5</v>
      </c>
      <c r="J39" s="59">
        <v>2.5</v>
      </c>
      <c r="K39" s="59">
        <v>1.9175</v>
      </c>
      <c r="L39" s="59">
        <v>0.58250000000000002</v>
      </c>
      <c r="M39" s="61">
        <v>2.5</v>
      </c>
      <c r="N39" s="40"/>
    </row>
    <row r="40" spans="1:14" x14ac:dyDescent="0.25">
      <c r="A40" s="56">
        <v>560068</v>
      </c>
      <c r="B40" s="57" t="s">
        <v>46</v>
      </c>
      <c r="C40" s="58">
        <v>1814</v>
      </c>
      <c r="D40" s="58">
        <v>280</v>
      </c>
      <c r="E40" s="58">
        <v>24792</v>
      </c>
      <c r="F40" s="58">
        <v>7253</v>
      </c>
      <c r="G40" s="59">
        <v>7.2999999999999995E-2</v>
      </c>
      <c r="H40" s="59">
        <v>3.9E-2</v>
      </c>
      <c r="I40" s="59">
        <v>2.5</v>
      </c>
      <c r="J40" s="59">
        <v>2.5</v>
      </c>
      <c r="K40" s="59">
        <v>1.9350000000000001</v>
      </c>
      <c r="L40" s="59">
        <v>0.56499999999999995</v>
      </c>
      <c r="M40" s="61">
        <v>2.5</v>
      </c>
    </row>
    <row r="41" spans="1:14" x14ac:dyDescent="0.25">
      <c r="A41" s="56">
        <v>560069</v>
      </c>
      <c r="B41" s="57" t="s">
        <v>47</v>
      </c>
      <c r="C41" s="58">
        <v>2599</v>
      </c>
      <c r="D41" s="58">
        <v>200</v>
      </c>
      <c r="E41" s="58">
        <v>15133</v>
      </c>
      <c r="F41" s="58">
        <v>4210</v>
      </c>
      <c r="G41" s="59">
        <v>0.17199999999999999</v>
      </c>
      <c r="H41" s="59">
        <v>4.8000000000000001E-2</v>
      </c>
      <c r="I41" s="59">
        <v>2.5</v>
      </c>
      <c r="J41" s="59">
        <v>2.5</v>
      </c>
      <c r="K41" s="59">
        <v>1.9550000000000001</v>
      </c>
      <c r="L41" s="59">
        <v>0.54500000000000004</v>
      </c>
      <c r="M41" s="61">
        <v>2.5</v>
      </c>
      <c r="N41" s="40"/>
    </row>
    <row r="42" spans="1:14" x14ac:dyDescent="0.25">
      <c r="A42" s="56">
        <v>560070</v>
      </c>
      <c r="B42" s="57" t="s">
        <v>48</v>
      </c>
      <c r="C42" s="58">
        <v>8880</v>
      </c>
      <c r="D42" s="58">
        <v>2752</v>
      </c>
      <c r="E42" s="58">
        <v>61132</v>
      </c>
      <c r="F42" s="58">
        <v>20039</v>
      </c>
      <c r="G42" s="59">
        <v>0.14499999999999999</v>
      </c>
      <c r="H42" s="59">
        <v>0.13700000000000001</v>
      </c>
      <c r="I42" s="59">
        <v>2.5</v>
      </c>
      <c r="J42" s="59">
        <v>2.5</v>
      </c>
      <c r="K42" s="59">
        <v>1.8825000000000001</v>
      </c>
      <c r="L42" s="59">
        <v>0.61750000000000005</v>
      </c>
      <c r="M42" s="61">
        <v>2.5</v>
      </c>
    </row>
    <row r="43" spans="1:14" x14ac:dyDescent="0.25">
      <c r="A43" s="56">
        <v>560071</v>
      </c>
      <c r="B43" s="57" t="s">
        <v>49</v>
      </c>
      <c r="C43" s="58">
        <v>2219</v>
      </c>
      <c r="D43" s="58">
        <v>552</v>
      </c>
      <c r="E43" s="58">
        <v>17709</v>
      </c>
      <c r="F43" s="58">
        <v>5838</v>
      </c>
      <c r="G43" s="59">
        <v>0.125</v>
      </c>
      <c r="H43" s="59">
        <v>9.5000000000000001E-2</v>
      </c>
      <c r="I43" s="59">
        <v>2.5</v>
      </c>
      <c r="J43" s="59">
        <v>2.5</v>
      </c>
      <c r="K43" s="59">
        <v>1.88</v>
      </c>
      <c r="L43" s="59">
        <v>0.62</v>
      </c>
      <c r="M43" s="61">
        <v>2.5</v>
      </c>
      <c r="N43" s="40"/>
    </row>
    <row r="44" spans="1:14" x14ac:dyDescent="0.25">
      <c r="A44" s="56">
        <v>560072</v>
      </c>
      <c r="B44" s="57" t="s">
        <v>50</v>
      </c>
      <c r="C44" s="58">
        <v>3644</v>
      </c>
      <c r="D44" s="58">
        <v>531</v>
      </c>
      <c r="E44" s="58">
        <v>18843</v>
      </c>
      <c r="F44" s="58">
        <v>4974</v>
      </c>
      <c r="G44" s="59">
        <v>0.193</v>
      </c>
      <c r="H44" s="59">
        <v>0.107</v>
      </c>
      <c r="I44" s="59">
        <v>1.7964</v>
      </c>
      <c r="J44" s="59">
        <v>2.5</v>
      </c>
      <c r="K44" s="59">
        <v>1.421</v>
      </c>
      <c r="L44" s="59">
        <v>0.52249999999999996</v>
      </c>
      <c r="M44" s="61">
        <v>1.94</v>
      </c>
    </row>
    <row r="45" spans="1:14" x14ac:dyDescent="0.25">
      <c r="A45" s="56">
        <v>560073</v>
      </c>
      <c r="B45" s="57" t="s">
        <v>51</v>
      </c>
      <c r="C45" s="58">
        <v>1656</v>
      </c>
      <c r="D45" s="58">
        <v>270</v>
      </c>
      <c r="E45" s="58">
        <v>10642</v>
      </c>
      <c r="F45" s="58">
        <v>2119</v>
      </c>
      <c r="G45" s="59">
        <v>0.156</v>
      </c>
      <c r="H45" s="59">
        <v>0.127</v>
      </c>
      <c r="I45" s="59">
        <v>2.5</v>
      </c>
      <c r="J45" s="59">
        <v>2.5</v>
      </c>
      <c r="K45" s="59">
        <v>2.085</v>
      </c>
      <c r="L45" s="59">
        <v>0.41499999999999998</v>
      </c>
      <c r="M45" s="61">
        <v>2.5</v>
      </c>
      <c r="N45" s="40"/>
    </row>
    <row r="46" spans="1:14" x14ac:dyDescent="0.25">
      <c r="A46" s="56">
        <v>560074</v>
      </c>
      <c r="B46" s="57" t="s">
        <v>52</v>
      </c>
      <c r="C46" s="58">
        <v>2412</v>
      </c>
      <c r="D46" s="58">
        <v>493</v>
      </c>
      <c r="E46" s="58">
        <v>17629</v>
      </c>
      <c r="F46" s="58">
        <v>5570</v>
      </c>
      <c r="G46" s="59">
        <v>0.13700000000000001</v>
      </c>
      <c r="H46" s="59">
        <v>8.8999999999999996E-2</v>
      </c>
      <c r="I46" s="59">
        <v>2.5</v>
      </c>
      <c r="J46" s="59">
        <v>2.5</v>
      </c>
      <c r="K46" s="59">
        <v>1.9</v>
      </c>
      <c r="L46" s="59">
        <v>0.6</v>
      </c>
      <c r="M46" s="61">
        <v>2.5</v>
      </c>
    </row>
    <row r="47" spans="1:14" x14ac:dyDescent="0.25">
      <c r="A47" s="56">
        <v>560075</v>
      </c>
      <c r="B47" s="57" t="s">
        <v>53</v>
      </c>
      <c r="C47" s="58">
        <v>5162</v>
      </c>
      <c r="D47" s="58">
        <v>934</v>
      </c>
      <c r="E47" s="58">
        <v>28637</v>
      </c>
      <c r="F47" s="58">
        <v>8581</v>
      </c>
      <c r="G47" s="59">
        <v>0.18</v>
      </c>
      <c r="H47" s="59">
        <v>0.109</v>
      </c>
      <c r="I47" s="59">
        <v>2.3801999999999999</v>
      </c>
      <c r="J47" s="59">
        <v>2.5</v>
      </c>
      <c r="K47" s="59">
        <v>1.8304</v>
      </c>
      <c r="L47" s="59">
        <v>0.57750000000000001</v>
      </c>
      <c r="M47" s="61">
        <v>2.41</v>
      </c>
      <c r="N47" s="40"/>
    </row>
    <row r="48" spans="1:14" x14ac:dyDescent="0.25">
      <c r="A48" s="56">
        <v>560076</v>
      </c>
      <c r="B48" s="57" t="s">
        <v>54</v>
      </c>
      <c r="C48" s="58">
        <v>1053</v>
      </c>
      <c r="D48" s="58">
        <v>171</v>
      </c>
      <c r="E48" s="58">
        <v>8543</v>
      </c>
      <c r="F48" s="58">
        <v>2325</v>
      </c>
      <c r="G48" s="59">
        <v>0.123</v>
      </c>
      <c r="H48" s="59">
        <v>7.3999999999999996E-2</v>
      </c>
      <c r="I48" s="59">
        <v>2.5</v>
      </c>
      <c r="J48" s="59">
        <v>2.5</v>
      </c>
      <c r="K48" s="59">
        <v>1.9650000000000001</v>
      </c>
      <c r="L48" s="59">
        <v>0.53500000000000003</v>
      </c>
      <c r="M48" s="61">
        <v>2.5</v>
      </c>
    </row>
    <row r="49" spans="1:14" x14ac:dyDescent="0.25">
      <c r="A49" s="56">
        <v>560077</v>
      </c>
      <c r="B49" s="57" t="s">
        <v>55</v>
      </c>
      <c r="C49" s="58">
        <v>1330</v>
      </c>
      <c r="D49" s="58">
        <v>119</v>
      </c>
      <c r="E49" s="58">
        <v>10182</v>
      </c>
      <c r="F49" s="58">
        <v>1980</v>
      </c>
      <c r="G49" s="59">
        <v>0.13100000000000001</v>
      </c>
      <c r="H49" s="59">
        <v>0.06</v>
      </c>
      <c r="I49" s="59">
        <v>2.5</v>
      </c>
      <c r="J49" s="59">
        <v>2.5</v>
      </c>
      <c r="K49" s="59">
        <v>2.0924999999999998</v>
      </c>
      <c r="L49" s="59">
        <v>0.40749999999999997</v>
      </c>
      <c r="M49" s="61">
        <v>2.5</v>
      </c>
      <c r="N49" s="40"/>
    </row>
    <row r="50" spans="1:14" x14ac:dyDescent="0.25">
      <c r="A50" s="56">
        <v>560078</v>
      </c>
      <c r="B50" s="57" t="s">
        <v>56</v>
      </c>
      <c r="C50" s="58">
        <v>7923</v>
      </c>
      <c r="D50" s="58">
        <v>1497</v>
      </c>
      <c r="E50" s="58">
        <v>34054</v>
      </c>
      <c r="F50" s="58">
        <v>12181</v>
      </c>
      <c r="G50" s="59">
        <v>0.23300000000000001</v>
      </c>
      <c r="H50" s="59">
        <v>0.123</v>
      </c>
      <c r="I50" s="59">
        <v>0</v>
      </c>
      <c r="J50" s="59">
        <v>2.5</v>
      </c>
      <c r="K50" s="59">
        <v>0</v>
      </c>
      <c r="L50" s="59">
        <v>0.65749999999999997</v>
      </c>
      <c r="M50" s="61">
        <v>0.66</v>
      </c>
    </row>
    <row r="51" spans="1:14" x14ac:dyDescent="0.25">
      <c r="A51" s="56">
        <v>560079</v>
      </c>
      <c r="B51" s="57" t="s">
        <v>57</v>
      </c>
      <c r="C51" s="58">
        <v>5418</v>
      </c>
      <c r="D51" s="58">
        <v>1432</v>
      </c>
      <c r="E51" s="58">
        <v>32471</v>
      </c>
      <c r="F51" s="58">
        <v>9462</v>
      </c>
      <c r="G51" s="59">
        <v>0.16700000000000001</v>
      </c>
      <c r="H51" s="59">
        <v>0.151</v>
      </c>
      <c r="I51" s="59">
        <v>2.5</v>
      </c>
      <c r="J51" s="59">
        <v>2.5</v>
      </c>
      <c r="K51" s="59">
        <v>1.9350000000000001</v>
      </c>
      <c r="L51" s="59">
        <v>0.56499999999999995</v>
      </c>
      <c r="M51" s="61">
        <v>2.5</v>
      </c>
      <c r="N51" s="40"/>
    </row>
    <row r="52" spans="1:14" x14ac:dyDescent="0.25">
      <c r="A52" s="56">
        <v>560080</v>
      </c>
      <c r="B52" s="57" t="s">
        <v>58</v>
      </c>
      <c r="C52" s="58">
        <v>1180</v>
      </c>
      <c r="D52" s="58">
        <v>337</v>
      </c>
      <c r="E52" s="58">
        <v>17387</v>
      </c>
      <c r="F52" s="58">
        <v>5163</v>
      </c>
      <c r="G52" s="59">
        <v>6.8000000000000005E-2</v>
      </c>
      <c r="H52" s="59">
        <v>6.5000000000000002E-2</v>
      </c>
      <c r="I52" s="59">
        <v>2.5</v>
      </c>
      <c r="J52" s="59">
        <v>2.5</v>
      </c>
      <c r="K52" s="59">
        <v>1.9275</v>
      </c>
      <c r="L52" s="59">
        <v>0.57250000000000001</v>
      </c>
      <c r="M52" s="61">
        <v>2.5</v>
      </c>
    </row>
    <row r="53" spans="1:14" x14ac:dyDescent="0.25">
      <c r="A53" s="56">
        <v>560081</v>
      </c>
      <c r="B53" s="57" t="s">
        <v>59</v>
      </c>
      <c r="C53" s="58">
        <v>2324</v>
      </c>
      <c r="D53" s="58">
        <v>612</v>
      </c>
      <c r="E53" s="58">
        <v>19370</v>
      </c>
      <c r="F53" s="58">
        <v>6692</v>
      </c>
      <c r="G53" s="59">
        <v>0.12</v>
      </c>
      <c r="H53" s="59">
        <v>9.0999999999999998E-2</v>
      </c>
      <c r="I53" s="59">
        <v>2.5</v>
      </c>
      <c r="J53" s="59">
        <v>2.5</v>
      </c>
      <c r="K53" s="59">
        <v>1.8574999999999999</v>
      </c>
      <c r="L53" s="59">
        <v>0.64249999999999996</v>
      </c>
      <c r="M53" s="61">
        <v>2.5</v>
      </c>
      <c r="N53" s="40"/>
    </row>
    <row r="54" spans="1:14" x14ac:dyDescent="0.25">
      <c r="A54" s="56">
        <v>560082</v>
      </c>
      <c r="B54" s="57" t="s">
        <v>60</v>
      </c>
      <c r="C54" s="58">
        <v>2403</v>
      </c>
      <c r="D54" s="58">
        <v>309</v>
      </c>
      <c r="E54" s="58">
        <v>14848</v>
      </c>
      <c r="F54" s="58">
        <v>3724</v>
      </c>
      <c r="G54" s="59">
        <v>0.16200000000000001</v>
      </c>
      <c r="H54" s="59">
        <v>8.3000000000000004E-2</v>
      </c>
      <c r="I54" s="59">
        <v>2.5</v>
      </c>
      <c r="J54" s="59">
        <v>2.5</v>
      </c>
      <c r="K54" s="59">
        <v>1.9975000000000001</v>
      </c>
      <c r="L54" s="59">
        <v>0.50249999999999995</v>
      </c>
      <c r="M54" s="61">
        <v>2.5</v>
      </c>
    </row>
    <row r="55" spans="1:14" x14ac:dyDescent="0.25">
      <c r="A55" s="56">
        <v>560083</v>
      </c>
      <c r="B55" s="57" t="s">
        <v>61</v>
      </c>
      <c r="C55" s="58">
        <v>2180</v>
      </c>
      <c r="D55" s="58">
        <v>186</v>
      </c>
      <c r="E55" s="58">
        <v>13616</v>
      </c>
      <c r="F55" s="58">
        <v>3197</v>
      </c>
      <c r="G55" s="59">
        <v>0.16</v>
      </c>
      <c r="H55" s="59">
        <v>5.8000000000000003E-2</v>
      </c>
      <c r="I55" s="59">
        <v>2.5</v>
      </c>
      <c r="J55" s="59">
        <v>2.5</v>
      </c>
      <c r="K55" s="59">
        <v>2.0249999999999999</v>
      </c>
      <c r="L55" s="59">
        <v>0.47499999999999998</v>
      </c>
      <c r="M55" s="61">
        <v>2.5</v>
      </c>
      <c r="N55" s="40"/>
    </row>
    <row r="56" spans="1:14" x14ac:dyDescent="0.25">
      <c r="A56" s="56">
        <v>560084</v>
      </c>
      <c r="B56" s="57" t="s">
        <v>62</v>
      </c>
      <c r="C56" s="58">
        <v>2906</v>
      </c>
      <c r="D56" s="58">
        <v>986</v>
      </c>
      <c r="E56" s="58">
        <v>19823</v>
      </c>
      <c r="F56" s="58">
        <v>6897</v>
      </c>
      <c r="G56" s="59">
        <v>0.14699999999999999</v>
      </c>
      <c r="H56" s="59">
        <v>0.14299999999999999</v>
      </c>
      <c r="I56" s="59">
        <v>2.5</v>
      </c>
      <c r="J56" s="59">
        <v>2.5</v>
      </c>
      <c r="K56" s="59">
        <v>1.855</v>
      </c>
      <c r="L56" s="59">
        <v>0.64500000000000002</v>
      </c>
      <c r="M56" s="61">
        <v>2.5</v>
      </c>
    </row>
    <row r="57" spans="1:14" ht="26.25" x14ac:dyDescent="0.25">
      <c r="A57" s="56">
        <v>560085</v>
      </c>
      <c r="B57" s="57" t="s">
        <v>63</v>
      </c>
      <c r="C57" s="58">
        <v>595</v>
      </c>
      <c r="D57" s="58">
        <v>18</v>
      </c>
      <c r="E57" s="58">
        <v>8846</v>
      </c>
      <c r="F57" s="58">
        <v>230</v>
      </c>
      <c r="G57" s="59">
        <v>6.7000000000000004E-2</v>
      </c>
      <c r="H57" s="59">
        <v>7.8E-2</v>
      </c>
      <c r="I57" s="59">
        <v>2.5</v>
      </c>
      <c r="J57" s="59">
        <v>2.5</v>
      </c>
      <c r="K57" s="59">
        <v>2.4375</v>
      </c>
      <c r="L57" s="59">
        <v>6.25E-2</v>
      </c>
      <c r="M57" s="61">
        <v>2.5</v>
      </c>
      <c r="N57" s="40"/>
    </row>
    <row r="58" spans="1:14" ht="26.25" x14ac:dyDescent="0.25">
      <c r="A58" s="56">
        <v>560086</v>
      </c>
      <c r="B58" s="57" t="s">
        <v>64</v>
      </c>
      <c r="C58" s="58">
        <v>3193</v>
      </c>
      <c r="D58" s="58">
        <v>67</v>
      </c>
      <c r="E58" s="58">
        <v>17097</v>
      </c>
      <c r="F58" s="58">
        <v>371</v>
      </c>
      <c r="G58" s="59">
        <v>0.187</v>
      </c>
      <c r="H58" s="59">
        <v>0.18099999999999999</v>
      </c>
      <c r="I58" s="59">
        <v>2.0659000000000001</v>
      </c>
      <c r="J58" s="59">
        <v>2.4807000000000001</v>
      </c>
      <c r="K58" s="59">
        <v>2.0225</v>
      </c>
      <c r="L58" s="59">
        <v>5.21E-2</v>
      </c>
      <c r="M58" s="61">
        <v>2.0699999999999998</v>
      </c>
    </row>
    <row r="59" spans="1:14" x14ac:dyDescent="0.25">
      <c r="A59" s="56">
        <v>560087</v>
      </c>
      <c r="B59" s="57" t="s">
        <v>65</v>
      </c>
      <c r="C59" s="58">
        <v>4952</v>
      </c>
      <c r="D59" s="58">
        <v>0</v>
      </c>
      <c r="E59" s="58">
        <v>24772</v>
      </c>
      <c r="F59" s="58">
        <v>0</v>
      </c>
      <c r="G59" s="59">
        <v>0.2</v>
      </c>
      <c r="H59" s="59">
        <v>0</v>
      </c>
      <c r="I59" s="59">
        <v>1.482</v>
      </c>
      <c r="J59" s="59">
        <v>0</v>
      </c>
      <c r="K59" s="59">
        <v>1.482</v>
      </c>
      <c r="L59" s="59">
        <v>0</v>
      </c>
      <c r="M59" s="61">
        <v>1.48</v>
      </c>
      <c r="N59" s="40"/>
    </row>
    <row r="60" spans="1:14" ht="26.25" x14ac:dyDescent="0.25">
      <c r="A60" s="56">
        <v>560088</v>
      </c>
      <c r="B60" s="57" t="s">
        <v>66</v>
      </c>
      <c r="C60" s="58">
        <v>790</v>
      </c>
      <c r="D60" s="58">
        <v>0</v>
      </c>
      <c r="E60" s="58">
        <v>6011</v>
      </c>
      <c r="F60" s="58">
        <v>0</v>
      </c>
      <c r="G60" s="59">
        <v>0.13100000000000001</v>
      </c>
      <c r="H60" s="59">
        <v>0</v>
      </c>
      <c r="I60" s="59">
        <v>2.5</v>
      </c>
      <c r="J60" s="59">
        <v>0</v>
      </c>
      <c r="K60" s="59">
        <v>2.5</v>
      </c>
      <c r="L60" s="59">
        <v>0</v>
      </c>
      <c r="M60" s="61">
        <v>2.5</v>
      </c>
    </row>
    <row r="61" spans="1:14" ht="26.25" x14ac:dyDescent="0.25">
      <c r="A61" s="56">
        <v>560089</v>
      </c>
      <c r="B61" s="57" t="s">
        <v>67</v>
      </c>
      <c r="C61" s="58">
        <v>848</v>
      </c>
      <c r="D61" s="58">
        <v>0</v>
      </c>
      <c r="E61" s="58">
        <v>4125</v>
      </c>
      <c r="F61" s="58">
        <v>0</v>
      </c>
      <c r="G61" s="59">
        <v>0.20599999999999999</v>
      </c>
      <c r="H61" s="59">
        <v>0</v>
      </c>
      <c r="I61" s="59">
        <v>1.2125999999999999</v>
      </c>
      <c r="J61" s="59">
        <v>0</v>
      </c>
      <c r="K61" s="59">
        <v>1.2125999999999999</v>
      </c>
      <c r="L61" s="59">
        <v>0</v>
      </c>
      <c r="M61" s="61">
        <v>1.21</v>
      </c>
      <c r="N61" s="40"/>
    </row>
    <row r="62" spans="1:14" ht="26.25" x14ac:dyDescent="0.25">
      <c r="A62" s="56">
        <v>560096</v>
      </c>
      <c r="B62" s="57" t="s">
        <v>68</v>
      </c>
      <c r="C62" s="58">
        <v>41</v>
      </c>
      <c r="D62" s="58">
        <v>0</v>
      </c>
      <c r="E62" s="58">
        <v>364</v>
      </c>
      <c r="F62" s="58">
        <v>0</v>
      </c>
      <c r="G62" s="59">
        <v>0.113</v>
      </c>
      <c r="H62" s="59">
        <v>0</v>
      </c>
      <c r="I62" s="59">
        <v>2.5</v>
      </c>
      <c r="J62" s="59">
        <v>0</v>
      </c>
      <c r="K62" s="59">
        <v>2.5</v>
      </c>
      <c r="L62" s="59">
        <v>0</v>
      </c>
      <c r="M62" s="61">
        <v>2.5</v>
      </c>
    </row>
    <row r="63" spans="1:14" x14ac:dyDescent="0.25">
      <c r="A63" s="56">
        <v>560098</v>
      </c>
      <c r="B63" s="57" t="s">
        <v>69</v>
      </c>
      <c r="C63" s="58">
        <v>631</v>
      </c>
      <c r="D63" s="58">
        <v>0</v>
      </c>
      <c r="E63" s="58">
        <v>6444</v>
      </c>
      <c r="F63" s="58">
        <v>1</v>
      </c>
      <c r="G63" s="59">
        <v>9.8000000000000004E-2</v>
      </c>
      <c r="H63" s="59">
        <v>0</v>
      </c>
      <c r="I63" s="59">
        <v>2.5</v>
      </c>
      <c r="J63" s="59">
        <v>0</v>
      </c>
      <c r="K63" s="59">
        <v>2.5</v>
      </c>
      <c r="L63" s="59">
        <v>0</v>
      </c>
      <c r="M63" s="61">
        <v>2.5</v>
      </c>
      <c r="N63" s="40"/>
    </row>
    <row r="64" spans="1:14" ht="26.25" x14ac:dyDescent="0.25">
      <c r="A64" s="56">
        <v>560099</v>
      </c>
      <c r="B64" s="57" t="s">
        <v>70</v>
      </c>
      <c r="C64" s="58">
        <v>337</v>
      </c>
      <c r="D64" s="58">
        <v>0</v>
      </c>
      <c r="E64" s="58">
        <v>1936</v>
      </c>
      <c r="F64" s="58">
        <v>28</v>
      </c>
      <c r="G64" s="59">
        <v>0.17399999999999999</v>
      </c>
      <c r="H64" s="59">
        <v>0</v>
      </c>
      <c r="I64" s="59">
        <v>2.5</v>
      </c>
      <c r="J64" s="59">
        <v>0</v>
      </c>
      <c r="K64" s="59">
        <v>2.4649999999999999</v>
      </c>
      <c r="L64" s="59">
        <v>0</v>
      </c>
      <c r="M64" s="61">
        <v>2.4700000000000002</v>
      </c>
    </row>
    <row r="65" spans="1:14" x14ac:dyDescent="0.25">
      <c r="A65" s="56">
        <v>560205</v>
      </c>
      <c r="B65" s="57" t="s">
        <v>71</v>
      </c>
      <c r="C65" s="58">
        <v>2</v>
      </c>
      <c r="D65" s="58">
        <v>3</v>
      </c>
      <c r="E65" s="58">
        <v>41</v>
      </c>
      <c r="F65" s="58">
        <v>24</v>
      </c>
      <c r="G65" s="59">
        <v>4.9000000000000002E-2</v>
      </c>
      <c r="H65" s="59">
        <v>0.125</v>
      </c>
      <c r="I65" s="59">
        <v>2.5</v>
      </c>
      <c r="J65" s="59">
        <v>2.5</v>
      </c>
      <c r="K65" s="59">
        <v>1.5774999999999999</v>
      </c>
      <c r="L65" s="59">
        <v>0.92249999999999999</v>
      </c>
      <c r="M65" s="61">
        <v>2.5</v>
      </c>
      <c r="N65" s="40"/>
    </row>
    <row r="66" spans="1:14" ht="39" x14ac:dyDescent="0.25">
      <c r="A66" s="56">
        <v>560206</v>
      </c>
      <c r="B66" s="57" t="s">
        <v>24</v>
      </c>
      <c r="C66" s="58">
        <v>10868</v>
      </c>
      <c r="D66" s="58">
        <v>0</v>
      </c>
      <c r="E66" s="58">
        <v>70512</v>
      </c>
      <c r="F66" s="58">
        <v>10</v>
      </c>
      <c r="G66" s="59">
        <v>0.154</v>
      </c>
      <c r="H66" s="59">
        <v>0</v>
      </c>
      <c r="I66" s="59">
        <v>2.5</v>
      </c>
      <c r="J66" s="59">
        <v>0</v>
      </c>
      <c r="K66" s="59">
        <v>2.5</v>
      </c>
      <c r="L66" s="59">
        <v>0</v>
      </c>
      <c r="M66" s="61">
        <v>2.5</v>
      </c>
    </row>
    <row r="67" spans="1:14" ht="39" x14ac:dyDescent="0.25">
      <c r="A67" s="56">
        <v>560214</v>
      </c>
      <c r="B67" s="57" t="s">
        <v>29</v>
      </c>
      <c r="C67" s="58">
        <v>13192</v>
      </c>
      <c r="D67" s="58">
        <v>3178</v>
      </c>
      <c r="E67" s="58">
        <v>81611</v>
      </c>
      <c r="F67" s="58">
        <v>26496</v>
      </c>
      <c r="G67" s="59">
        <v>0.16200000000000001</v>
      </c>
      <c r="H67" s="59">
        <v>0.12</v>
      </c>
      <c r="I67" s="59">
        <v>2.5</v>
      </c>
      <c r="J67" s="59">
        <v>2.5</v>
      </c>
      <c r="K67" s="59">
        <v>1.8875</v>
      </c>
      <c r="L67" s="59">
        <v>0.61250000000000004</v>
      </c>
      <c r="M67" s="61">
        <v>2.5</v>
      </c>
    </row>
    <row r="68" spans="1:14" x14ac:dyDescent="0.25">
      <c r="M68" s="63"/>
    </row>
    <row r="69" spans="1:14" x14ac:dyDescent="0.25">
      <c r="M69" s="63"/>
    </row>
    <row r="70" spans="1:14" x14ac:dyDescent="0.25">
      <c r="M70" s="63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6" orientation="landscape" r:id="rId1"/>
  <rowBreaks count="1" manualBreakCount="1">
    <brk id="3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112" zoomScaleNormal="100" zoomScaleSheetLayoutView="112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RowHeight="15" x14ac:dyDescent="0.25"/>
  <cols>
    <col min="1" max="1" width="7.85546875" style="35" customWidth="1"/>
    <col min="2" max="2" width="31.28515625" style="36" customWidth="1"/>
    <col min="3" max="3" width="11.7109375" style="37" customWidth="1"/>
    <col min="4" max="4" width="10.140625" style="37" customWidth="1"/>
    <col min="5" max="5" width="12.140625" style="37" customWidth="1"/>
    <col min="6" max="6" width="10" style="62" customWidth="1"/>
    <col min="7" max="7" width="9.7109375" style="62" customWidth="1"/>
    <col min="8" max="8" width="8.5703125" style="39" customWidth="1"/>
    <col min="9" max="9" width="9.7109375" style="39" customWidth="1"/>
    <col min="10" max="10" width="9.85546875" style="62" customWidth="1"/>
    <col min="11" max="11" width="9.28515625" style="40" customWidth="1"/>
    <col min="12" max="12" width="8.85546875" style="40" customWidth="1"/>
    <col min="13" max="13" width="10.28515625" style="41" customWidth="1"/>
    <col min="14" max="14" width="9.140625" style="41" customWidth="1"/>
    <col min="15" max="15" width="15" customWidth="1"/>
    <col min="16" max="16" width="11.7109375" bestFit="1" customWidth="1"/>
  </cols>
  <sheetData>
    <row r="1" spans="1:16" ht="40.9" customHeight="1" x14ac:dyDescent="0.25">
      <c r="F1" s="38"/>
      <c r="G1" s="38"/>
      <c r="I1" s="377"/>
      <c r="J1" s="377"/>
      <c r="K1" s="317" t="s">
        <v>243</v>
      </c>
      <c r="L1" s="317"/>
      <c r="M1" s="317"/>
      <c r="N1" s="317"/>
      <c r="O1" s="317"/>
    </row>
    <row r="2" spans="1:16" ht="33.75" customHeight="1" x14ac:dyDescent="0.25">
      <c r="A2" s="350" t="s">
        <v>124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6" s="37" customFormat="1" ht="43.5" customHeight="1" x14ac:dyDescent="0.2">
      <c r="A3" s="358" t="s">
        <v>125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6" ht="100.9" customHeight="1" x14ac:dyDescent="0.25">
      <c r="A4" s="378" t="s">
        <v>99</v>
      </c>
      <c r="B4" s="379" t="s">
        <v>100</v>
      </c>
      <c r="C4" s="380" t="s">
        <v>126</v>
      </c>
      <c r="D4" s="381"/>
      <c r="E4" s="382" t="s">
        <v>102</v>
      </c>
      <c r="F4" s="383"/>
      <c r="G4" s="384" t="s">
        <v>103</v>
      </c>
      <c r="H4" s="385"/>
      <c r="I4" s="386" t="s">
        <v>118</v>
      </c>
      <c r="J4" s="387"/>
      <c r="K4" s="388" t="s">
        <v>105</v>
      </c>
      <c r="L4" s="388"/>
      <c r="M4" s="375" t="s">
        <v>106</v>
      </c>
      <c r="N4" s="376"/>
      <c r="O4" s="42" t="s">
        <v>107</v>
      </c>
    </row>
    <row r="5" spans="1:16" ht="26.25" x14ac:dyDescent="0.25">
      <c r="A5" s="378"/>
      <c r="B5" s="379"/>
      <c r="C5" s="43" t="s">
        <v>108</v>
      </c>
      <c r="D5" s="44" t="s">
        <v>109</v>
      </c>
      <c r="E5" s="43" t="s">
        <v>108</v>
      </c>
      <c r="F5" s="44" t="s">
        <v>109</v>
      </c>
      <c r="G5" s="45" t="s">
        <v>108</v>
      </c>
      <c r="H5" s="46" t="s">
        <v>109</v>
      </c>
      <c r="I5" s="45" t="s">
        <v>108</v>
      </c>
      <c r="J5" s="46" t="s">
        <v>109</v>
      </c>
      <c r="K5" s="45" t="s">
        <v>108</v>
      </c>
      <c r="L5" s="46" t="s">
        <v>109</v>
      </c>
      <c r="M5" s="47" t="s">
        <v>108</v>
      </c>
      <c r="N5" s="48" t="s">
        <v>109</v>
      </c>
      <c r="O5" s="43" t="s">
        <v>110</v>
      </c>
    </row>
    <row r="6" spans="1:16" s="72" customFormat="1" x14ac:dyDescent="0.25">
      <c r="A6" s="64"/>
      <c r="B6" s="50" t="s">
        <v>111</v>
      </c>
      <c r="C6" s="65">
        <v>192762</v>
      </c>
      <c r="D6" s="65">
        <v>85688</v>
      </c>
      <c r="E6" s="65">
        <v>1480801</v>
      </c>
      <c r="F6" s="65">
        <v>432405</v>
      </c>
      <c r="G6" s="66">
        <v>0.13020000000000001</v>
      </c>
      <c r="H6" s="66">
        <v>0.19819999999999999</v>
      </c>
      <c r="I6" s="66"/>
      <c r="J6" s="66"/>
      <c r="K6" s="66"/>
      <c r="L6" s="66"/>
      <c r="M6" s="67">
        <v>0</v>
      </c>
      <c r="N6" s="67">
        <v>0</v>
      </c>
      <c r="O6" s="68"/>
    </row>
    <row r="7" spans="1:16" x14ac:dyDescent="0.25">
      <c r="A7" s="56">
        <v>560002</v>
      </c>
      <c r="B7" s="57" t="s">
        <v>11</v>
      </c>
      <c r="C7" s="58">
        <v>2172</v>
      </c>
      <c r="D7" s="58">
        <v>0</v>
      </c>
      <c r="E7" s="58">
        <v>17923</v>
      </c>
      <c r="F7" s="58">
        <v>1</v>
      </c>
      <c r="G7" s="59">
        <v>0.121</v>
      </c>
      <c r="H7" s="59">
        <v>0</v>
      </c>
      <c r="I7" s="59">
        <v>0.98060000000000003</v>
      </c>
      <c r="J7" s="59">
        <v>0</v>
      </c>
      <c r="K7" s="59">
        <v>0.98060000000000003</v>
      </c>
      <c r="L7" s="59">
        <v>0</v>
      </c>
      <c r="M7" s="60" t="s">
        <v>112</v>
      </c>
      <c r="N7" s="60" t="s">
        <v>112</v>
      </c>
      <c r="O7" s="61">
        <v>0.98</v>
      </c>
      <c r="P7" s="40"/>
    </row>
    <row r="8" spans="1:16" ht="26.25" x14ac:dyDescent="0.25">
      <c r="A8" s="56">
        <v>560014</v>
      </c>
      <c r="B8" s="57" t="s">
        <v>12</v>
      </c>
      <c r="C8" s="58">
        <v>397</v>
      </c>
      <c r="D8" s="58">
        <v>3</v>
      </c>
      <c r="E8" s="58">
        <v>5282</v>
      </c>
      <c r="F8" s="58">
        <v>12</v>
      </c>
      <c r="G8" s="59">
        <v>7.4999999999999997E-2</v>
      </c>
      <c r="H8" s="59">
        <v>0.25</v>
      </c>
      <c r="I8" s="59">
        <v>0.58840000000000003</v>
      </c>
      <c r="J8" s="59">
        <v>1.4516</v>
      </c>
      <c r="K8" s="59">
        <v>0.58720000000000006</v>
      </c>
      <c r="L8" s="59">
        <v>2.8999999999999998E-3</v>
      </c>
      <c r="M8" s="60" t="s">
        <v>112</v>
      </c>
      <c r="N8" s="60" t="s">
        <v>112</v>
      </c>
      <c r="O8" s="61">
        <v>0.59</v>
      </c>
    </row>
    <row r="9" spans="1:16" x14ac:dyDescent="0.25">
      <c r="A9" s="56">
        <v>560017</v>
      </c>
      <c r="B9" s="57" t="s">
        <v>13</v>
      </c>
      <c r="C9" s="58">
        <v>13916</v>
      </c>
      <c r="D9" s="58">
        <v>0</v>
      </c>
      <c r="E9" s="58">
        <v>80371</v>
      </c>
      <c r="F9" s="58">
        <v>2</v>
      </c>
      <c r="G9" s="59">
        <v>0.17299999999999999</v>
      </c>
      <c r="H9" s="59">
        <v>0</v>
      </c>
      <c r="I9" s="59">
        <v>1.4239999999999999</v>
      </c>
      <c r="J9" s="59">
        <v>0</v>
      </c>
      <c r="K9" s="59">
        <v>1.4239999999999999</v>
      </c>
      <c r="L9" s="59">
        <v>0</v>
      </c>
      <c r="M9" s="60" t="s">
        <v>112</v>
      </c>
      <c r="N9" s="60" t="s">
        <v>112</v>
      </c>
      <c r="O9" s="61">
        <v>1.42</v>
      </c>
      <c r="P9" s="40"/>
    </row>
    <row r="10" spans="1:16" x14ac:dyDescent="0.25">
      <c r="A10" s="56">
        <v>560019</v>
      </c>
      <c r="B10" s="57" t="s">
        <v>14</v>
      </c>
      <c r="C10" s="58">
        <v>16174</v>
      </c>
      <c r="D10" s="58">
        <v>1076</v>
      </c>
      <c r="E10" s="58">
        <v>88738</v>
      </c>
      <c r="F10" s="58">
        <v>3955</v>
      </c>
      <c r="G10" s="59">
        <v>0.182</v>
      </c>
      <c r="H10" s="59">
        <v>0.27200000000000002</v>
      </c>
      <c r="I10" s="59">
        <v>1.5006999999999999</v>
      </c>
      <c r="J10" s="59">
        <v>1.5820000000000001</v>
      </c>
      <c r="K10" s="59">
        <v>1.4361999999999999</v>
      </c>
      <c r="L10" s="59">
        <v>6.8000000000000005E-2</v>
      </c>
      <c r="M10" s="60" t="s">
        <v>112</v>
      </c>
      <c r="N10" s="60" t="s">
        <v>112</v>
      </c>
      <c r="O10" s="61">
        <v>1.5</v>
      </c>
    </row>
    <row r="11" spans="1:16" x14ac:dyDescent="0.25">
      <c r="A11" s="56">
        <v>560021</v>
      </c>
      <c r="B11" s="57" t="s">
        <v>15</v>
      </c>
      <c r="C11" s="58">
        <v>10869</v>
      </c>
      <c r="D11" s="58">
        <v>13167</v>
      </c>
      <c r="E11" s="58">
        <v>55916</v>
      </c>
      <c r="F11" s="58">
        <v>40099</v>
      </c>
      <c r="G11" s="59">
        <v>0.19400000000000001</v>
      </c>
      <c r="H11" s="59">
        <v>0.32800000000000001</v>
      </c>
      <c r="I11" s="59">
        <v>1.603</v>
      </c>
      <c r="J11" s="59">
        <v>1.9137999999999999</v>
      </c>
      <c r="K11" s="59">
        <v>0.93300000000000005</v>
      </c>
      <c r="L11" s="59">
        <v>0.8</v>
      </c>
      <c r="M11" s="60" t="s">
        <v>112</v>
      </c>
      <c r="N11" s="60" t="s">
        <v>112</v>
      </c>
      <c r="O11" s="61">
        <v>1.73</v>
      </c>
      <c r="P11" s="40"/>
    </row>
    <row r="12" spans="1:16" x14ac:dyDescent="0.25">
      <c r="A12" s="56">
        <v>560022</v>
      </c>
      <c r="B12" s="57" t="s">
        <v>16</v>
      </c>
      <c r="C12" s="58">
        <v>10931</v>
      </c>
      <c r="D12" s="58">
        <v>7074</v>
      </c>
      <c r="E12" s="58">
        <v>67416</v>
      </c>
      <c r="F12" s="58">
        <v>23379</v>
      </c>
      <c r="G12" s="59">
        <v>0.16200000000000001</v>
      </c>
      <c r="H12" s="59">
        <v>0.30299999999999999</v>
      </c>
      <c r="I12" s="59">
        <v>1.3302</v>
      </c>
      <c r="J12" s="59">
        <v>1.7656000000000001</v>
      </c>
      <c r="K12" s="59">
        <v>0.98829999999999996</v>
      </c>
      <c r="L12" s="59">
        <v>0.45379999999999998</v>
      </c>
      <c r="M12" s="60" t="s">
        <v>112</v>
      </c>
      <c r="N12" s="60" t="s">
        <v>112</v>
      </c>
      <c r="O12" s="61">
        <v>1.44</v>
      </c>
    </row>
    <row r="13" spans="1:16" x14ac:dyDescent="0.25">
      <c r="A13" s="56">
        <v>560024</v>
      </c>
      <c r="B13" s="57" t="s">
        <v>17</v>
      </c>
      <c r="C13" s="58">
        <v>183</v>
      </c>
      <c r="D13" s="58">
        <v>18349</v>
      </c>
      <c r="E13" s="58">
        <v>2033</v>
      </c>
      <c r="F13" s="58">
        <v>53308</v>
      </c>
      <c r="G13" s="59">
        <v>0.09</v>
      </c>
      <c r="H13" s="59">
        <v>0.34399999999999997</v>
      </c>
      <c r="I13" s="59">
        <v>0.71630000000000005</v>
      </c>
      <c r="J13" s="59">
        <v>2.0085999999999999</v>
      </c>
      <c r="K13" s="59">
        <v>2.6499999999999999E-2</v>
      </c>
      <c r="L13" s="59">
        <v>1.9342999999999999</v>
      </c>
      <c r="M13" s="60" t="s">
        <v>112</v>
      </c>
      <c r="N13" s="60" t="s">
        <v>112</v>
      </c>
      <c r="O13" s="61">
        <v>1.96</v>
      </c>
      <c r="P13" s="40"/>
    </row>
    <row r="14" spans="1:16" ht="26.25" x14ac:dyDescent="0.25">
      <c r="A14" s="56">
        <v>560026</v>
      </c>
      <c r="B14" s="57" t="s">
        <v>18</v>
      </c>
      <c r="C14" s="58">
        <v>14556</v>
      </c>
      <c r="D14" s="58">
        <v>5231</v>
      </c>
      <c r="E14" s="58">
        <v>104868</v>
      </c>
      <c r="F14" s="58">
        <v>20697</v>
      </c>
      <c r="G14" s="59">
        <v>0.13900000000000001</v>
      </c>
      <c r="H14" s="59">
        <v>0.253</v>
      </c>
      <c r="I14" s="59">
        <v>1.1341000000000001</v>
      </c>
      <c r="J14" s="59">
        <v>1.4694</v>
      </c>
      <c r="K14" s="59">
        <v>0.94689999999999996</v>
      </c>
      <c r="L14" s="59">
        <v>0.24249999999999999</v>
      </c>
      <c r="M14" s="60" t="s">
        <v>112</v>
      </c>
      <c r="N14" s="60" t="s">
        <v>112</v>
      </c>
      <c r="O14" s="61">
        <v>1.19</v>
      </c>
    </row>
    <row r="15" spans="1:16" x14ac:dyDescent="0.25">
      <c r="A15" s="56">
        <v>560032</v>
      </c>
      <c r="B15" s="57" t="s">
        <v>20</v>
      </c>
      <c r="C15" s="58">
        <v>2798</v>
      </c>
      <c r="D15" s="58">
        <v>1</v>
      </c>
      <c r="E15" s="58">
        <v>20385</v>
      </c>
      <c r="F15" s="58">
        <v>2</v>
      </c>
      <c r="G15" s="59">
        <v>0.13700000000000001</v>
      </c>
      <c r="H15" s="59">
        <v>0.5</v>
      </c>
      <c r="I15" s="59">
        <v>1.117</v>
      </c>
      <c r="J15" s="59">
        <v>2.5</v>
      </c>
      <c r="K15" s="59">
        <v>1.117</v>
      </c>
      <c r="L15" s="59">
        <v>0</v>
      </c>
      <c r="M15" s="60" t="s">
        <v>112</v>
      </c>
      <c r="N15" s="60" t="s">
        <v>112</v>
      </c>
      <c r="O15" s="61">
        <v>1.1200000000000001</v>
      </c>
      <c r="P15" s="40"/>
    </row>
    <row r="16" spans="1:16" x14ac:dyDescent="0.25">
      <c r="A16" s="56">
        <v>560033</v>
      </c>
      <c r="B16" s="57" t="s">
        <v>21</v>
      </c>
      <c r="C16" s="58">
        <v>10118</v>
      </c>
      <c r="D16" s="58">
        <v>0</v>
      </c>
      <c r="E16" s="58">
        <v>42932</v>
      </c>
      <c r="F16" s="58">
        <v>0</v>
      </c>
      <c r="G16" s="59">
        <v>0.23599999999999999</v>
      </c>
      <c r="H16" s="59">
        <v>0</v>
      </c>
      <c r="I16" s="59">
        <v>1.9612000000000001</v>
      </c>
      <c r="J16" s="59">
        <v>0</v>
      </c>
      <c r="K16" s="59">
        <v>1.9612000000000001</v>
      </c>
      <c r="L16" s="59">
        <v>0</v>
      </c>
      <c r="M16" s="60" t="s">
        <v>112</v>
      </c>
      <c r="N16" s="60" t="s">
        <v>112</v>
      </c>
      <c r="O16" s="61">
        <v>1.96</v>
      </c>
    </row>
    <row r="17" spans="1:16" x14ac:dyDescent="0.25">
      <c r="A17" s="56">
        <v>560034</v>
      </c>
      <c r="B17" s="57" t="s">
        <v>22</v>
      </c>
      <c r="C17" s="58">
        <v>5079</v>
      </c>
      <c r="D17" s="58">
        <v>0</v>
      </c>
      <c r="E17" s="58">
        <v>37225</v>
      </c>
      <c r="F17" s="58">
        <v>1</v>
      </c>
      <c r="G17" s="59">
        <v>0.13600000000000001</v>
      </c>
      <c r="H17" s="59">
        <v>0</v>
      </c>
      <c r="I17" s="59">
        <v>1.1085</v>
      </c>
      <c r="J17" s="59">
        <v>0</v>
      </c>
      <c r="K17" s="59">
        <v>1.1085</v>
      </c>
      <c r="L17" s="59">
        <v>0</v>
      </c>
      <c r="M17" s="60" t="s">
        <v>112</v>
      </c>
      <c r="N17" s="60" t="s">
        <v>112</v>
      </c>
      <c r="O17" s="61">
        <v>1.1100000000000001</v>
      </c>
      <c r="P17" s="40"/>
    </row>
    <row r="18" spans="1:16" x14ac:dyDescent="0.25">
      <c r="A18" s="56">
        <v>560035</v>
      </c>
      <c r="B18" s="57" t="s">
        <v>23</v>
      </c>
      <c r="C18" s="58">
        <v>139</v>
      </c>
      <c r="D18" s="58">
        <v>2327</v>
      </c>
      <c r="E18" s="58">
        <v>1567</v>
      </c>
      <c r="F18" s="58">
        <v>33710</v>
      </c>
      <c r="G18" s="59">
        <v>8.8999999999999996E-2</v>
      </c>
      <c r="H18" s="59">
        <v>6.9000000000000006E-2</v>
      </c>
      <c r="I18" s="59">
        <v>0.7077</v>
      </c>
      <c r="J18" s="59">
        <v>0.37919999999999998</v>
      </c>
      <c r="K18" s="59">
        <v>3.1099999999999999E-2</v>
      </c>
      <c r="L18" s="59">
        <v>0.36249999999999999</v>
      </c>
      <c r="M18" s="60" t="s">
        <v>112</v>
      </c>
      <c r="N18" s="60" t="s">
        <v>112</v>
      </c>
      <c r="O18" s="61">
        <v>0.39</v>
      </c>
    </row>
    <row r="19" spans="1:16" x14ac:dyDescent="0.25">
      <c r="A19" s="56">
        <v>560036</v>
      </c>
      <c r="B19" s="57" t="s">
        <v>19</v>
      </c>
      <c r="C19" s="58">
        <v>4940</v>
      </c>
      <c r="D19" s="58">
        <v>1699</v>
      </c>
      <c r="E19" s="58">
        <v>44386</v>
      </c>
      <c r="F19" s="58">
        <v>10243</v>
      </c>
      <c r="G19" s="59">
        <v>0.111</v>
      </c>
      <c r="H19" s="59">
        <v>0.16600000000000001</v>
      </c>
      <c r="I19" s="59">
        <v>0.89529999999999998</v>
      </c>
      <c r="J19" s="59">
        <v>0.95389999999999997</v>
      </c>
      <c r="K19" s="59">
        <v>0.72699999999999998</v>
      </c>
      <c r="L19" s="59">
        <v>0.17929999999999999</v>
      </c>
      <c r="M19" s="60" t="s">
        <v>112</v>
      </c>
      <c r="N19" s="60" t="s">
        <v>112</v>
      </c>
      <c r="O19" s="61">
        <v>0.91</v>
      </c>
      <c r="P19" s="40"/>
    </row>
    <row r="20" spans="1:16" x14ac:dyDescent="0.25">
      <c r="A20" s="56">
        <v>560041</v>
      </c>
      <c r="B20" s="57" t="s">
        <v>25</v>
      </c>
      <c r="C20" s="58">
        <v>62</v>
      </c>
      <c r="D20" s="58">
        <v>4487</v>
      </c>
      <c r="E20" s="58">
        <v>502</v>
      </c>
      <c r="F20" s="58">
        <v>19291</v>
      </c>
      <c r="G20" s="59">
        <v>0.124</v>
      </c>
      <c r="H20" s="59">
        <v>0.23300000000000001</v>
      </c>
      <c r="I20" s="59">
        <v>1.0062</v>
      </c>
      <c r="J20" s="59">
        <v>1.3509</v>
      </c>
      <c r="K20" s="59">
        <v>2.52E-2</v>
      </c>
      <c r="L20" s="59">
        <v>1.3170999999999999</v>
      </c>
      <c r="M20" s="60" t="s">
        <v>112</v>
      </c>
      <c r="N20" s="60" t="s">
        <v>112</v>
      </c>
      <c r="O20" s="61">
        <v>1.34</v>
      </c>
    </row>
    <row r="21" spans="1:16" x14ac:dyDescent="0.25">
      <c r="A21" s="56">
        <v>560043</v>
      </c>
      <c r="B21" s="57" t="s">
        <v>26</v>
      </c>
      <c r="C21" s="58">
        <v>4511</v>
      </c>
      <c r="D21" s="58">
        <v>986</v>
      </c>
      <c r="E21" s="58">
        <v>20297</v>
      </c>
      <c r="F21" s="58">
        <v>5051</v>
      </c>
      <c r="G21" s="59">
        <v>0.222</v>
      </c>
      <c r="H21" s="59">
        <v>0.19500000000000001</v>
      </c>
      <c r="I21" s="59">
        <v>1.8418000000000001</v>
      </c>
      <c r="J21" s="59">
        <v>1.1256999999999999</v>
      </c>
      <c r="K21" s="59">
        <v>1.4753000000000001</v>
      </c>
      <c r="L21" s="59">
        <v>0.224</v>
      </c>
      <c r="M21" s="60" t="s">
        <v>112</v>
      </c>
      <c r="N21" s="60" t="s">
        <v>112</v>
      </c>
      <c r="O21" s="61">
        <v>1.7</v>
      </c>
      <c r="P21" s="40"/>
    </row>
    <row r="22" spans="1:16" x14ac:dyDescent="0.25">
      <c r="A22" s="56">
        <v>560045</v>
      </c>
      <c r="B22" s="57" t="s">
        <v>27</v>
      </c>
      <c r="C22" s="58">
        <v>664</v>
      </c>
      <c r="D22" s="58">
        <v>261</v>
      </c>
      <c r="E22" s="58">
        <v>20301</v>
      </c>
      <c r="F22" s="58">
        <v>5973</v>
      </c>
      <c r="G22" s="59">
        <v>3.3000000000000002E-2</v>
      </c>
      <c r="H22" s="59">
        <v>4.3999999999999997E-2</v>
      </c>
      <c r="I22" s="59">
        <v>0.23019999999999999</v>
      </c>
      <c r="J22" s="59">
        <v>0.2311</v>
      </c>
      <c r="K22" s="59">
        <v>0.17799999999999999</v>
      </c>
      <c r="L22" s="59">
        <v>5.2499999999999998E-2</v>
      </c>
      <c r="M22" s="60" t="s">
        <v>112</v>
      </c>
      <c r="N22" s="60" t="s">
        <v>112</v>
      </c>
      <c r="O22" s="61">
        <v>0.23</v>
      </c>
    </row>
    <row r="23" spans="1:16" x14ac:dyDescent="0.25">
      <c r="A23" s="56">
        <v>560047</v>
      </c>
      <c r="B23" s="57" t="s">
        <v>28</v>
      </c>
      <c r="C23" s="58">
        <v>1532</v>
      </c>
      <c r="D23" s="58">
        <v>314</v>
      </c>
      <c r="E23" s="58">
        <v>28470</v>
      </c>
      <c r="F23" s="58">
        <v>8010</v>
      </c>
      <c r="G23" s="59">
        <v>5.3999999999999999E-2</v>
      </c>
      <c r="H23" s="59">
        <v>3.9E-2</v>
      </c>
      <c r="I23" s="59">
        <v>0.4093</v>
      </c>
      <c r="J23" s="59">
        <v>0.2014</v>
      </c>
      <c r="K23" s="59">
        <v>0.31919999999999998</v>
      </c>
      <c r="L23" s="59">
        <v>4.4299999999999999E-2</v>
      </c>
      <c r="M23" s="60" t="s">
        <v>112</v>
      </c>
      <c r="N23" s="60" t="s">
        <v>112</v>
      </c>
      <c r="O23" s="61">
        <v>0.36</v>
      </c>
      <c r="P23" s="40"/>
    </row>
    <row r="24" spans="1:16" x14ac:dyDescent="0.25">
      <c r="A24" s="56">
        <v>560052</v>
      </c>
      <c r="B24" s="57" t="s">
        <v>30</v>
      </c>
      <c r="C24" s="58">
        <v>1553</v>
      </c>
      <c r="D24" s="58">
        <v>420</v>
      </c>
      <c r="E24" s="58">
        <v>16650</v>
      </c>
      <c r="F24" s="58">
        <v>5190</v>
      </c>
      <c r="G24" s="59">
        <v>9.2999999999999999E-2</v>
      </c>
      <c r="H24" s="59">
        <v>8.1000000000000003E-2</v>
      </c>
      <c r="I24" s="59">
        <v>0.74180000000000001</v>
      </c>
      <c r="J24" s="59">
        <v>0.45029999999999998</v>
      </c>
      <c r="K24" s="59">
        <v>0.56530000000000002</v>
      </c>
      <c r="L24" s="59">
        <v>0.1072</v>
      </c>
      <c r="M24" s="60" t="s">
        <v>112</v>
      </c>
      <c r="N24" s="60" t="s">
        <v>112</v>
      </c>
      <c r="O24" s="61">
        <v>0.67</v>
      </c>
    </row>
    <row r="25" spans="1:16" x14ac:dyDescent="0.25">
      <c r="A25" s="56">
        <v>560053</v>
      </c>
      <c r="B25" s="57" t="s">
        <v>31</v>
      </c>
      <c r="C25" s="58">
        <v>705</v>
      </c>
      <c r="D25" s="58">
        <v>313</v>
      </c>
      <c r="E25" s="58">
        <v>14783</v>
      </c>
      <c r="F25" s="58">
        <v>3870</v>
      </c>
      <c r="G25" s="59">
        <v>4.8000000000000001E-2</v>
      </c>
      <c r="H25" s="59">
        <v>8.1000000000000003E-2</v>
      </c>
      <c r="I25" s="59">
        <v>0.35809999999999997</v>
      </c>
      <c r="J25" s="59">
        <v>0.45029999999999998</v>
      </c>
      <c r="K25" s="59">
        <v>0.28399999999999997</v>
      </c>
      <c r="L25" s="59">
        <v>9.3200000000000005E-2</v>
      </c>
      <c r="M25" s="60" t="s">
        <v>112</v>
      </c>
      <c r="N25" s="60" t="s">
        <v>112</v>
      </c>
      <c r="O25" s="61">
        <v>0.38</v>
      </c>
      <c r="P25" s="40"/>
    </row>
    <row r="26" spans="1:16" x14ac:dyDescent="0.25">
      <c r="A26" s="56">
        <v>560054</v>
      </c>
      <c r="B26" s="57" t="s">
        <v>32</v>
      </c>
      <c r="C26" s="58">
        <v>1898</v>
      </c>
      <c r="D26" s="58">
        <v>1613</v>
      </c>
      <c r="E26" s="58">
        <v>15207</v>
      </c>
      <c r="F26" s="58">
        <v>5501</v>
      </c>
      <c r="G26" s="59">
        <v>0.125</v>
      </c>
      <c r="H26" s="59">
        <v>0.29299999999999998</v>
      </c>
      <c r="I26" s="59">
        <v>1.0146999999999999</v>
      </c>
      <c r="J26" s="59">
        <v>1.7063999999999999</v>
      </c>
      <c r="K26" s="59">
        <v>0.74480000000000002</v>
      </c>
      <c r="L26" s="59">
        <v>0.45390000000000003</v>
      </c>
      <c r="M26" s="60" t="s">
        <v>112</v>
      </c>
      <c r="N26" s="60" t="s">
        <v>112</v>
      </c>
      <c r="O26" s="61">
        <v>1.2</v>
      </c>
    </row>
    <row r="27" spans="1:16" x14ac:dyDescent="0.25">
      <c r="A27" s="56">
        <v>560055</v>
      </c>
      <c r="B27" s="57" t="s">
        <v>33</v>
      </c>
      <c r="C27" s="58">
        <v>454</v>
      </c>
      <c r="D27" s="58">
        <v>60</v>
      </c>
      <c r="E27" s="58">
        <v>10451</v>
      </c>
      <c r="F27" s="58">
        <v>2579</v>
      </c>
      <c r="G27" s="59">
        <v>4.2999999999999997E-2</v>
      </c>
      <c r="H27" s="59">
        <v>2.3E-2</v>
      </c>
      <c r="I27" s="59">
        <v>0.3155</v>
      </c>
      <c r="J27" s="59">
        <v>0.1066</v>
      </c>
      <c r="K27" s="59">
        <v>0.253</v>
      </c>
      <c r="L27" s="59">
        <v>2.1100000000000001E-2</v>
      </c>
      <c r="M27" s="60" t="s">
        <v>112</v>
      </c>
      <c r="N27" s="60" t="s">
        <v>112</v>
      </c>
      <c r="O27" s="61">
        <v>0.27</v>
      </c>
      <c r="P27" s="40"/>
    </row>
    <row r="28" spans="1:16" x14ac:dyDescent="0.25">
      <c r="A28" s="56">
        <v>560056</v>
      </c>
      <c r="B28" s="57" t="s">
        <v>34</v>
      </c>
      <c r="C28" s="58">
        <v>791</v>
      </c>
      <c r="D28" s="58">
        <v>123</v>
      </c>
      <c r="E28" s="58">
        <v>14699</v>
      </c>
      <c r="F28" s="58">
        <v>3333</v>
      </c>
      <c r="G28" s="59">
        <v>5.3999999999999999E-2</v>
      </c>
      <c r="H28" s="59">
        <v>3.6999999999999998E-2</v>
      </c>
      <c r="I28" s="59">
        <v>0.4093</v>
      </c>
      <c r="J28" s="59">
        <v>0.18959999999999999</v>
      </c>
      <c r="K28" s="59">
        <v>0.33360000000000001</v>
      </c>
      <c r="L28" s="59">
        <v>3.5099999999999999E-2</v>
      </c>
      <c r="M28" s="60" t="s">
        <v>112</v>
      </c>
      <c r="N28" s="60" t="s">
        <v>112</v>
      </c>
      <c r="O28" s="61">
        <v>0.37</v>
      </c>
    </row>
    <row r="29" spans="1:16" x14ac:dyDescent="0.25">
      <c r="A29" s="56">
        <v>560057</v>
      </c>
      <c r="B29" s="57" t="s">
        <v>35</v>
      </c>
      <c r="C29" s="58">
        <v>4321</v>
      </c>
      <c r="D29" s="58">
        <v>1376</v>
      </c>
      <c r="E29" s="58">
        <v>11849</v>
      </c>
      <c r="F29" s="58">
        <v>3058</v>
      </c>
      <c r="G29" s="59">
        <v>0.36499999999999999</v>
      </c>
      <c r="H29" s="59">
        <v>0.45</v>
      </c>
      <c r="I29" s="59">
        <v>2.5</v>
      </c>
      <c r="J29" s="59">
        <v>2.5</v>
      </c>
      <c r="K29" s="59">
        <v>1.9875</v>
      </c>
      <c r="L29" s="59">
        <v>0.51249999999999996</v>
      </c>
      <c r="M29" s="60" t="s">
        <v>112</v>
      </c>
      <c r="N29" s="60" t="s">
        <v>112</v>
      </c>
      <c r="O29" s="61">
        <v>2.5</v>
      </c>
      <c r="P29" s="40"/>
    </row>
    <row r="30" spans="1:16" x14ac:dyDescent="0.25">
      <c r="A30" s="56">
        <v>560058</v>
      </c>
      <c r="B30" s="57" t="s">
        <v>36</v>
      </c>
      <c r="C30" s="58">
        <v>1178</v>
      </c>
      <c r="D30" s="58">
        <v>262</v>
      </c>
      <c r="E30" s="58">
        <v>34259</v>
      </c>
      <c r="F30" s="58">
        <v>9883</v>
      </c>
      <c r="G30" s="59">
        <v>3.4000000000000002E-2</v>
      </c>
      <c r="H30" s="59">
        <v>2.7E-2</v>
      </c>
      <c r="I30" s="59">
        <v>0.23880000000000001</v>
      </c>
      <c r="J30" s="59">
        <v>0.1303</v>
      </c>
      <c r="K30" s="59">
        <v>0.18529999999999999</v>
      </c>
      <c r="L30" s="59">
        <v>2.92E-2</v>
      </c>
      <c r="M30" s="60" t="s">
        <v>112</v>
      </c>
      <c r="N30" s="60" t="s">
        <v>112</v>
      </c>
      <c r="O30" s="61">
        <v>0.21</v>
      </c>
    </row>
    <row r="31" spans="1:16" x14ac:dyDescent="0.25">
      <c r="A31" s="56">
        <v>560059</v>
      </c>
      <c r="B31" s="57" t="s">
        <v>37</v>
      </c>
      <c r="C31" s="58">
        <v>2357</v>
      </c>
      <c r="D31" s="58">
        <v>885</v>
      </c>
      <c r="E31" s="58">
        <v>10411</v>
      </c>
      <c r="F31" s="58">
        <v>2542</v>
      </c>
      <c r="G31" s="59">
        <v>0.22600000000000001</v>
      </c>
      <c r="H31" s="59">
        <v>0.34799999999999998</v>
      </c>
      <c r="I31" s="59">
        <v>1.8758999999999999</v>
      </c>
      <c r="J31" s="59">
        <v>2.0323000000000002</v>
      </c>
      <c r="K31" s="59">
        <v>1.5082</v>
      </c>
      <c r="L31" s="59">
        <v>0.39829999999999999</v>
      </c>
      <c r="M31" s="60" t="s">
        <v>112</v>
      </c>
      <c r="N31" s="60" t="s">
        <v>112</v>
      </c>
      <c r="O31" s="61">
        <v>1.91</v>
      </c>
      <c r="P31" s="40"/>
    </row>
    <row r="32" spans="1:16" x14ac:dyDescent="0.25">
      <c r="A32" s="56">
        <v>560060</v>
      </c>
      <c r="B32" s="57" t="s">
        <v>38</v>
      </c>
      <c r="C32" s="58">
        <v>504</v>
      </c>
      <c r="D32" s="58">
        <v>74</v>
      </c>
      <c r="E32" s="58">
        <v>11211</v>
      </c>
      <c r="F32" s="58">
        <v>3033</v>
      </c>
      <c r="G32" s="59">
        <v>4.4999999999999998E-2</v>
      </c>
      <c r="H32" s="59">
        <v>2.4E-2</v>
      </c>
      <c r="I32" s="59">
        <v>0.33250000000000002</v>
      </c>
      <c r="J32" s="59">
        <v>0.11260000000000001</v>
      </c>
      <c r="K32" s="59">
        <v>0.26169999999999999</v>
      </c>
      <c r="L32" s="59">
        <v>2.4E-2</v>
      </c>
      <c r="M32" s="60" t="s">
        <v>112</v>
      </c>
      <c r="N32" s="60" t="s">
        <v>112</v>
      </c>
      <c r="O32" s="61">
        <v>0.28999999999999998</v>
      </c>
    </row>
    <row r="33" spans="1:16" x14ac:dyDescent="0.25">
      <c r="A33" s="56">
        <v>560061</v>
      </c>
      <c r="B33" s="57" t="s">
        <v>39</v>
      </c>
      <c r="C33" s="58">
        <v>843</v>
      </c>
      <c r="D33" s="58">
        <v>191</v>
      </c>
      <c r="E33" s="58">
        <v>18028</v>
      </c>
      <c r="F33" s="58">
        <v>5305</v>
      </c>
      <c r="G33" s="59">
        <v>4.7E-2</v>
      </c>
      <c r="H33" s="59">
        <v>3.5999999999999997E-2</v>
      </c>
      <c r="I33" s="59">
        <v>0.34960000000000002</v>
      </c>
      <c r="J33" s="59">
        <v>0.1837</v>
      </c>
      <c r="K33" s="59">
        <v>0.2702</v>
      </c>
      <c r="L33" s="59">
        <v>4.1700000000000001E-2</v>
      </c>
      <c r="M33" s="60" t="s">
        <v>112</v>
      </c>
      <c r="N33" s="60" t="s">
        <v>112</v>
      </c>
      <c r="O33" s="61">
        <v>0.31</v>
      </c>
      <c r="P33" s="40"/>
    </row>
    <row r="34" spans="1:16" x14ac:dyDescent="0.25">
      <c r="A34" s="56">
        <v>560062</v>
      </c>
      <c r="B34" s="57" t="s">
        <v>40</v>
      </c>
      <c r="C34" s="58">
        <v>673</v>
      </c>
      <c r="D34" s="58">
        <v>306</v>
      </c>
      <c r="E34" s="58">
        <v>12344</v>
      </c>
      <c r="F34" s="58">
        <v>3254</v>
      </c>
      <c r="G34" s="59">
        <v>5.5E-2</v>
      </c>
      <c r="H34" s="59">
        <v>9.4E-2</v>
      </c>
      <c r="I34" s="59">
        <v>0.4178</v>
      </c>
      <c r="J34" s="59">
        <v>0.52729999999999999</v>
      </c>
      <c r="K34" s="59">
        <v>0.33050000000000002</v>
      </c>
      <c r="L34" s="59">
        <v>0.11020000000000001</v>
      </c>
      <c r="M34" s="60" t="s">
        <v>112</v>
      </c>
      <c r="N34" s="60" t="s">
        <v>112</v>
      </c>
      <c r="O34" s="61">
        <v>0.44</v>
      </c>
    </row>
    <row r="35" spans="1:16" x14ac:dyDescent="0.25">
      <c r="A35" s="56">
        <v>560063</v>
      </c>
      <c r="B35" s="57" t="s">
        <v>41</v>
      </c>
      <c r="C35" s="58">
        <v>1116</v>
      </c>
      <c r="D35" s="58">
        <v>188</v>
      </c>
      <c r="E35" s="58">
        <v>13384</v>
      </c>
      <c r="F35" s="58">
        <v>3809</v>
      </c>
      <c r="G35" s="59">
        <v>8.3000000000000004E-2</v>
      </c>
      <c r="H35" s="59">
        <v>4.9000000000000002E-2</v>
      </c>
      <c r="I35" s="59">
        <v>0.65659999999999996</v>
      </c>
      <c r="J35" s="59">
        <v>0.26069999999999999</v>
      </c>
      <c r="K35" s="59">
        <v>0.51080000000000003</v>
      </c>
      <c r="L35" s="59">
        <v>5.79E-2</v>
      </c>
      <c r="M35" s="60" t="s">
        <v>112</v>
      </c>
      <c r="N35" s="60" t="s">
        <v>112</v>
      </c>
      <c r="O35" s="61">
        <v>0.56999999999999995</v>
      </c>
      <c r="P35" s="40"/>
    </row>
    <row r="36" spans="1:16" x14ac:dyDescent="0.25">
      <c r="A36" s="56">
        <v>560064</v>
      </c>
      <c r="B36" s="57" t="s">
        <v>42</v>
      </c>
      <c r="C36" s="58">
        <v>9018</v>
      </c>
      <c r="D36" s="58">
        <v>5771</v>
      </c>
      <c r="E36" s="58">
        <v>29797</v>
      </c>
      <c r="F36" s="58">
        <v>8381</v>
      </c>
      <c r="G36" s="59">
        <v>0.30299999999999999</v>
      </c>
      <c r="H36" s="59">
        <v>0.68899999999999995</v>
      </c>
      <c r="I36" s="59">
        <v>2.5</v>
      </c>
      <c r="J36" s="59">
        <v>2.5</v>
      </c>
      <c r="K36" s="59">
        <v>1.95</v>
      </c>
      <c r="L36" s="59">
        <v>0.55000000000000004</v>
      </c>
      <c r="M36" s="60" t="s">
        <v>112</v>
      </c>
      <c r="N36" s="60" t="s">
        <v>112</v>
      </c>
      <c r="O36" s="61">
        <v>2.5</v>
      </c>
    </row>
    <row r="37" spans="1:16" x14ac:dyDescent="0.25">
      <c r="A37" s="56">
        <v>560065</v>
      </c>
      <c r="B37" s="57" t="s">
        <v>43</v>
      </c>
      <c r="C37" s="58">
        <v>378</v>
      </c>
      <c r="D37" s="58">
        <v>68</v>
      </c>
      <c r="E37" s="58">
        <v>12586</v>
      </c>
      <c r="F37" s="58">
        <v>2938</v>
      </c>
      <c r="G37" s="59">
        <v>0.03</v>
      </c>
      <c r="H37" s="59">
        <v>2.3E-2</v>
      </c>
      <c r="I37" s="59">
        <v>0.2046</v>
      </c>
      <c r="J37" s="59">
        <v>0.1066</v>
      </c>
      <c r="K37" s="59">
        <v>0.16600000000000001</v>
      </c>
      <c r="L37" s="59">
        <v>2.0199999999999999E-2</v>
      </c>
      <c r="M37" s="60" t="s">
        <v>112</v>
      </c>
      <c r="N37" s="60" t="s">
        <v>112</v>
      </c>
      <c r="O37" s="61">
        <v>0.19</v>
      </c>
      <c r="P37" s="40"/>
    </row>
    <row r="38" spans="1:16" x14ac:dyDescent="0.25">
      <c r="A38" s="56">
        <v>560066</v>
      </c>
      <c r="B38" s="57" t="s">
        <v>44</v>
      </c>
      <c r="C38" s="58">
        <v>698</v>
      </c>
      <c r="D38" s="58">
        <v>235</v>
      </c>
      <c r="E38" s="58">
        <v>8567</v>
      </c>
      <c r="F38" s="58">
        <v>2119</v>
      </c>
      <c r="G38" s="59">
        <v>8.1000000000000003E-2</v>
      </c>
      <c r="H38" s="59">
        <v>0.111</v>
      </c>
      <c r="I38" s="59">
        <v>0.63949999999999996</v>
      </c>
      <c r="J38" s="59">
        <v>0.628</v>
      </c>
      <c r="K38" s="59">
        <v>0.51290000000000002</v>
      </c>
      <c r="L38" s="59">
        <v>0.1244</v>
      </c>
      <c r="M38" s="60" t="s">
        <v>112</v>
      </c>
      <c r="N38" s="60" t="s">
        <v>112</v>
      </c>
      <c r="O38" s="61">
        <v>0.64</v>
      </c>
    </row>
    <row r="39" spans="1:16" x14ac:dyDescent="0.25">
      <c r="A39" s="56">
        <v>560067</v>
      </c>
      <c r="B39" s="57" t="s">
        <v>45</v>
      </c>
      <c r="C39" s="58">
        <v>494</v>
      </c>
      <c r="D39" s="58">
        <v>98</v>
      </c>
      <c r="E39" s="58">
        <v>21393</v>
      </c>
      <c r="F39" s="58">
        <v>6511</v>
      </c>
      <c r="G39" s="59">
        <v>2.3E-2</v>
      </c>
      <c r="H39" s="59">
        <v>1.4999999999999999E-2</v>
      </c>
      <c r="I39" s="59">
        <v>0.14499999999999999</v>
      </c>
      <c r="J39" s="59">
        <v>5.9200000000000003E-2</v>
      </c>
      <c r="K39" s="59">
        <v>0.11119999999999999</v>
      </c>
      <c r="L39" s="59">
        <v>1.38E-2</v>
      </c>
      <c r="M39" s="60" t="s">
        <v>112</v>
      </c>
      <c r="N39" s="60" t="s">
        <v>112</v>
      </c>
      <c r="O39" s="61">
        <v>0.12</v>
      </c>
      <c r="P39" s="40"/>
    </row>
    <row r="40" spans="1:16" x14ac:dyDescent="0.25">
      <c r="A40" s="56">
        <v>560068</v>
      </c>
      <c r="B40" s="57" t="s">
        <v>46</v>
      </c>
      <c r="C40" s="58">
        <v>2886</v>
      </c>
      <c r="D40" s="58">
        <v>589</v>
      </c>
      <c r="E40" s="58">
        <v>24792</v>
      </c>
      <c r="F40" s="58">
        <v>7253</v>
      </c>
      <c r="G40" s="59">
        <v>0.11600000000000001</v>
      </c>
      <c r="H40" s="59">
        <v>8.1000000000000003E-2</v>
      </c>
      <c r="I40" s="59">
        <v>0.93799999999999994</v>
      </c>
      <c r="J40" s="59">
        <v>0.45029999999999998</v>
      </c>
      <c r="K40" s="59">
        <v>0.72599999999999998</v>
      </c>
      <c r="L40" s="59">
        <v>0.1018</v>
      </c>
      <c r="M40" s="60" t="s">
        <v>112</v>
      </c>
      <c r="N40" s="60" t="s">
        <v>112</v>
      </c>
      <c r="O40" s="61">
        <v>0.83</v>
      </c>
    </row>
    <row r="41" spans="1:16" x14ac:dyDescent="0.25">
      <c r="A41" s="56">
        <v>560069</v>
      </c>
      <c r="B41" s="57" t="s">
        <v>47</v>
      </c>
      <c r="C41" s="58">
        <v>473</v>
      </c>
      <c r="D41" s="58">
        <v>92</v>
      </c>
      <c r="E41" s="58">
        <v>15133</v>
      </c>
      <c r="F41" s="58">
        <v>4210</v>
      </c>
      <c r="G41" s="59">
        <v>3.1E-2</v>
      </c>
      <c r="H41" s="59">
        <v>2.1999999999999999E-2</v>
      </c>
      <c r="I41" s="59">
        <v>0.2132</v>
      </c>
      <c r="J41" s="59">
        <v>0.1007</v>
      </c>
      <c r="K41" s="59">
        <v>0.16669999999999999</v>
      </c>
      <c r="L41" s="59">
        <v>2.1999999999999999E-2</v>
      </c>
      <c r="M41" s="60" t="s">
        <v>112</v>
      </c>
      <c r="N41" s="60" t="s">
        <v>112</v>
      </c>
      <c r="O41" s="61">
        <v>0.19</v>
      </c>
      <c r="P41" s="40"/>
    </row>
    <row r="42" spans="1:16" x14ac:dyDescent="0.25">
      <c r="A42" s="56">
        <v>560070</v>
      </c>
      <c r="B42" s="57" t="s">
        <v>48</v>
      </c>
      <c r="C42" s="58">
        <v>10192</v>
      </c>
      <c r="D42" s="58">
        <v>5883</v>
      </c>
      <c r="E42" s="58">
        <v>61132</v>
      </c>
      <c r="F42" s="58">
        <v>20039</v>
      </c>
      <c r="G42" s="59">
        <v>0.16700000000000001</v>
      </c>
      <c r="H42" s="59">
        <v>0.29399999999999998</v>
      </c>
      <c r="I42" s="59">
        <v>1.3728</v>
      </c>
      <c r="J42" s="59">
        <v>1.7122999999999999</v>
      </c>
      <c r="K42" s="59">
        <v>1.0337000000000001</v>
      </c>
      <c r="L42" s="59">
        <v>0.4229</v>
      </c>
      <c r="M42" s="60" t="s">
        <v>112</v>
      </c>
      <c r="N42" s="60" t="s">
        <v>112</v>
      </c>
      <c r="O42" s="61">
        <v>1.46</v>
      </c>
    </row>
    <row r="43" spans="1:16" x14ac:dyDescent="0.25">
      <c r="A43" s="56">
        <v>560071</v>
      </c>
      <c r="B43" s="57" t="s">
        <v>49</v>
      </c>
      <c r="C43" s="58">
        <v>1555</v>
      </c>
      <c r="D43" s="58">
        <v>699</v>
      </c>
      <c r="E43" s="58">
        <v>17709</v>
      </c>
      <c r="F43" s="58">
        <v>5838</v>
      </c>
      <c r="G43" s="59">
        <v>8.7999999999999995E-2</v>
      </c>
      <c r="H43" s="59">
        <v>0.12</v>
      </c>
      <c r="I43" s="59">
        <v>0.69920000000000004</v>
      </c>
      <c r="J43" s="59">
        <v>0.68140000000000001</v>
      </c>
      <c r="K43" s="59">
        <v>0.52580000000000005</v>
      </c>
      <c r="L43" s="59">
        <v>0.16900000000000001</v>
      </c>
      <c r="M43" s="60" t="s">
        <v>112</v>
      </c>
      <c r="N43" s="60" t="s">
        <v>112</v>
      </c>
      <c r="O43" s="61">
        <v>0.69</v>
      </c>
      <c r="P43" s="40"/>
    </row>
    <row r="44" spans="1:16" x14ac:dyDescent="0.25">
      <c r="A44" s="56">
        <v>560072</v>
      </c>
      <c r="B44" s="57" t="s">
        <v>50</v>
      </c>
      <c r="C44" s="58">
        <v>2090</v>
      </c>
      <c r="D44" s="58">
        <v>521</v>
      </c>
      <c r="E44" s="58">
        <v>18843</v>
      </c>
      <c r="F44" s="58">
        <v>4974</v>
      </c>
      <c r="G44" s="59">
        <v>0.111</v>
      </c>
      <c r="H44" s="59">
        <v>0.105</v>
      </c>
      <c r="I44" s="59">
        <v>0.89529999999999998</v>
      </c>
      <c r="J44" s="59">
        <v>0.59250000000000003</v>
      </c>
      <c r="K44" s="59">
        <v>0.70820000000000005</v>
      </c>
      <c r="L44" s="59">
        <v>0.12379999999999999</v>
      </c>
      <c r="M44" s="60" t="s">
        <v>112</v>
      </c>
      <c r="N44" s="60" t="s">
        <v>112</v>
      </c>
      <c r="O44" s="61">
        <v>0.83</v>
      </c>
    </row>
    <row r="45" spans="1:16" x14ac:dyDescent="0.25">
      <c r="A45" s="56">
        <v>560073</v>
      </c>
      <c r="B45" s="57" t="s">
        <v>51</v>
      </c>
      <c r="C45" s="58">
        <v>3059</v>
      </c>
      <c r="D45" s="58">
        <v>288</v>
      </c>
      <c r="E45" s="58">
        <v>10642</v>
      </c>
      <c r="F45" s="58">
        <v>2119</v>
      </c>
      <c r="G45" s="59">
        <v>0.28699999999999998</v>
      </c>
      <c r="H45" s="59">
        <v>0.13600000000000001</v>
      </c>
      <c r="I45" s="59">
        <v>2.3959999999999999</v>
      </c>
      <c r="J45" s="59">
        <v>0.7762</v>
      </c>
      <c r="K45" s="59">
        <v>1.9983</v>
      </c>
      <c r="L45" s="59">
        <v>0.1288</v>
      </c>
      <c r="M45" s="60" t="s">
        <v>112</v>
      </c>
      <c r="N45" s="60" t="s">
        <v>112</v>
      </c>
      <c r="O45" s="61">
        <v>2.13</v>
      </c>
      <c r="P45" s="40"/>
    </row>
    <row r="46" spans="1:16" x14ac:dyDescent="0.25">
      <c r="A46" s="56">
        <v>560074</v>
      </c>
      <c r="B46" s="57" t="s">
        <v>52</v>
      </c>
      <c r="C46" s="58">
        <v>550</v>
      </c>
      <c r="D46" s="58">
        <v>272</v>
      </c>
      <c r="E46" s="58">
        <v>17629</v>
      </c>
      <c r="F46" s="58">
        <v>5570</v>
      </c>
      <c r="G46" s="59">
        <v>3.1E-2</v>
      </c>
      <c r="H46" s="59">
        <v>4.9000000000000002E-2</v>
      </c>
      <c r="I46" s="59">
        <v>0.2132</v>
      </c>
      <c r="J46" s="59">
        <v>0.26069999999999999</v>
      </c>
      <c r="K46" s="59">
        <v>0.16200000000000001</v>
      </c>
      <c r="L46" s="59">
        <v>6.2600000000000003E-2</v>
      </c>
      <c r="M46" s="60" t="s">
        <v>112</v>
      </c>
      <c r="N46" s="60" t="s">
        <v>112</v>
      </c>
      <c r="O46" s="61">
        <v>0.22</v>
      </c>
    </row>
    <row r="47" spans="1:16" x14ac:dyDescent="0.25">
      <c r="A47" s="56">
        <v>560075</v>
      </c>
      <c r="B47" s="57" t="s">
        <v>53</v>
      </c>
      <c r="C47" s="58">
        <v>9581</v>
      </c>
      <c r="D47" s="58">
        <v>3352</v>
      </c>
      <c r="E47" s="58">
        <v>28637</v>
      </c>
      <c r="F47" s="58">
        <v>8581</v>
      </c>
      <c r="G47" s="59">
        <v>0.33500000000000002</v>
      </c>
      <c r="H47" s="59">
        <v>0.39100000000000001</v>
      </c>
      <c r="I47" s="59">
        <v>2.5</v>
      </c>
      <c r="J47" s="59">
        <v>2.2869999999999999</v>
      </c>
      <c r="K47" s="59">
        <v>1.9225000000000001</v>
      </c>
      <c r="L47" s="59">
        <v>0.52829999999999999</v>
      </c>
      <c r="M47" s="60" t="s">
        <v>112</v>
      </c>
      <c r="N47" s="60" t="s">
        <v>112</v>
      </c>
      <c r="O47" s="61">
        <v>2.4500000000000002</v>
      </c>
      <c r="P47" s="40"/>
    </row>
    <row r="48" spans="1:16" x14ac:dyDescent="0.25">
      <c r="A48" s="56">
        <v>560076</v>
      </c>
      <c r="B48" s="57" t="s">
        <v>54</v>
      </c>
      <c r="C48" s="58">
        <v>923</v>
      </c>
      <c r="D48" s="58">
        <v>236</v>
      </c>
      <c r="E48" s="58">
        <v>8543</v>
      </c>
      <c r="F48" s="58">
        <v>2325</v>
      </c>
      <c r="G48" s="59">
        <v>0.108</v>
      </c>
      <c r="H48" s="59">
        <v>0.10199999999999999</v>
      </c>
      <c r="I48" s="59">
        <v>0.86970000000000003</v>
      </c>
      <c r="J48" s="59">
        <v>0.57469999999999999</v>
      </c>
      <c r="K48" s="59">
        <v>0.68359999999999999</v>
      </c>
      <c r="L48" s="59">
        <v>0.123</v>
      </c>
      <c r="M48" s="60" t="s">
        <v>112</v>
      </c>
      <c r="N48" s="60" t="s">
        <v>112</v>
      </c>
      <c r="O48" s="61">
        <v>0.81</v>
      </c>
    </row>
    <row r="49" spans="1:16" x14ac:dyDescent="0.25">
      <c r="A49" s="56">
        <v>560077</v>
      </c>
      <c r="B49" s="57" t="s">
        <v>55</v>
      </c>
      <c r="C49" s="58">
        <v>723</v>
      </c>
      <c r="D49" s="58">
        <v>14</v>
      </c>
      <c r="E49" s="58">
        <v>10182</v>
      </c>
      <c r="F49" s="58">
        <v>1980</v>
      </c>
      <c r="G49" s="59">
        <v>7.0999999999999994E-2</v>
      </c>
      <c r="H49" s="59">
        <v>7.0000000000000001E-3</v>
      </c>
      <c r="I49" s="59">
        <v>0.55420000000000003</v>
      </c>
      <c r="J49" s="59">
        <v>1.18E-2</v>
      </c>
      <c r="K49" s="59">
        <v>0.46389999999999998</v>
      </c>
      <c r="L49" s="59">
        <v>1.9E-3</v>
      </c>
      <c r="M49" s="60" t="s">
        <v>112</v>
      </c>
      <c r="N49" s="60" t="s">
        <v>112</v>
      </c>
      <c r="O49" s="61">
        <v>0.47</v>
      </c>
      <c r="P49" s="40"/>
    </row>
    <row r="50" spans="1:16" x14ac:dyDescent="0.25">
      <c r="A50" s="56">
        <v>560078</v>
      </c>
      <c r="B50" s="57" t="s">
        <v>56</v>
      </c>
      <c r="C50" s="58">
        <v>3592</v>
      </c>
      <c r="D50" s="58">
        <v>2015</v>
      </c>
      <c r="E50" s="58">
        <v>34054</v>
      </c>
      <c r="F50" s="58">
        <v>12181</v>
      </c>
      <c r="G50" s="59">
        <v>0.105</v>
      </c>
      <c r="H50" s="59">
        <v>0.16500000000000001</v>
      </c>
      <c r="I50" s="59">
        <v>0.84419999999999995</v>
      </c>
      <c r="J50" s="59">
        <v>0.94799999999999995</v>
      </c>
      <c r="K50" s="59">
        <v>0.62209999999999999</v>
      </c>
      <c r="L50" s="59">
        <v>0.24929999999999999</v>
      </c>
      <c r="M50" s="60" t="s">
        <v>112</v>
      </c>
      <c r="N50" s="60" t="s">
        <v>112</v>
      </c>
      <c r="O50" s="61">
        <v>0.87</v>
      </c>
    </row>
    <row r="51" spans="1:16" x14ac:dyDescent="0.25">
      <c r="A51" s="56">
        <v>560079</v>
      </c>
      <c r="B51" s="57" t="s">
        <v>57</v>
      </c>
      <c r="C51" s="58">
        <v>4002</v>
      </c>
      <c r="D51" s="58">
        <v>1471</v>
      </c>
      <c r="E51" s="58">
        <v>32471</v>
      </c>
      <c r="F51" s="58">
        <v>9462</v>
      </c>
      <c r="G51" s="59">
        <v>0.123</v>
      </c>
      <c r="H51" s="59">
        <v>0.155</v>
      </c>
      <c r="I51" s="59">
        <v>0.99760000000000004</v>
      </c>
      <c r="J51" s="59">
        <v>0.88870000000000005</v>
      </c>
      <c r="K51" s="59">
        <v>0.7722</v>
      </c>
      <c r="L51" s="59">
        <v>0.2009</v>
      </c>
      <c r="M51" s="60" t="s">
        <v>112</v>
      </c>
      <c r="N51" s="60" t="s">
        <v>112</v>
      </c>
      <c r="O51" s="61">
        <v>0.97</v>
      </c>
      <c r="P51" s="40"/>
    </row>
    <row r="52" spans="1:16" x14ac:dyDescent="0.25">
      <c r="A52" s="56">
        <v>560080</v>
      </c>
      <c r="B52" s="57" t="s">
        <v>58</v>
      </c>
      <c r="C52" s="58">
        <v>982</v>
      </c>
      <c r="D52" s="58">
        <v>203</v>
      </c>
      <c r="E52" s="58">
        <v>17387</v>
      </c>
      <c r="F52" s="58">
        <v>5163</v>
      </c>
      <c r="G52" s="59">
        <v>5.6000000000000001E-2</v>
      </c>
      <c r="H52" s="59">
        <v>3.9E-2</v>
      </c>
      <c r="I52" s="59">
        <v>0.42630000000000001</v>
      </c>
      <c r="J52" s="59">
        <v>0.2014</v>
      </c>
      <c r="K52" s="59">
        <v>0.32869999999999999</v>
      </c>
      <c r="L52" s="59">
        <v>4.6100000000000002E-2</v>
      </c>
      <c r="M52" s="60" t="s">
        <v>112</v>
      </c>
      <c r="N52" s="60" t="s">
        <v>112</v>
      </c>
      <c r="O52" s="61">
        <v>0.37</v>
      </c>
    </row>
    <row r="53" spans="1:16" x14ac:dyDescent="0.25">
      <c r="A53" s="56">
        <v>560081</v>
      </c>
      <c r="B53" s="57" t="s">
        <v>59</v>
      </c>
      <c r="C53" s="58">
        <v>861</v>
      </c>
      <c r="D53" s="58">
        <v>377</v>
      </c>
      <c r="E53" s="58">
        <v>19370</v>
      </c>
      <c r="F53" s="58">
        <v>6692</v>
      </c>
      <c r="G53" s="59">
        <v>4.3999999999999997E-2</v>
      </c>
      <c r="H53" s="59">
        <v>5.6000000000000001E-2</v>
      </c>
      <c r="I53" s="59">
        <v>0.32400000000000001</v>
      </c>
      <c r="J53" s="59">
        <v>0.30220000000000002</v>
      </c>
      <c r="K53" s="59">
        <v>0.2407</v>
      </c>
      <c r="L53" s="59">
        <v>7.7700000000000005E-2</v>
      </c>
      <c r="M53" s="60" t="s">
        <v>112</v>
      </c>
      <c r="N53" s="60" t="s">
        <v>112</v>
      </c>
      <c r="O53" s="61">
        <v>0.32</v>
      </c>
      <c r="P53" s="40"/>
    </row>
    <row r="54" spans="1:16" x14ac:dyDescent="0.25">
      <c r="A54" s="56">
        <v>560082</v>
      </c>
      <c r="B54" s="57" t="s">
        <v>60</v>
      </c>
      <c r="C54" s="58">
        <v>768</v>
      </c>
      <c r="D54" s="58">
        <v>275</v>
      </c>
      <c r="E54" s="58">
        <v>14848</v>
      </c>
      <c r="F54" s="58">
        <v>3724</v>
      </c>
      <c r="G54" s="59">
        <v>5.1999999999999998E-2</v>
      </c>
      <c r="H54" s="59">
        <v>7.3999999999999996E-2</v>
      </c>
      <c r="I54" s="59">
        <v>0.39219999999999999</v>
      </c>
      <c r="J54" s="59">
        <v>0.4088</v>
      </c>
      <c r="K54" s="59">
        <v>0.31340000000000001</v>
      </c>
      <c r="L54" s="59">
        <v>8.2199999999999995E-2</v>
      </c>
      <c r="M54" s="60" t="s">
        <v>112</v>
      </c>
      <c r="N54" s="60" t="s">
        <v>112</v>
      </c>
      <c r="O54" s="61">
        <v>0.4</v>
      </c>
    </row>
    <row r="55" spans="1:16" x14ac:dyDescent="0.25">
      <c r="A55" s="56">
        <v>560083</v>
      </c>
      <c r="B55" s="57" t="s">
        <v>61</v>
      </c>
      <c r="C55" s="58">
        <v>570</v>
      </c>
      <c r="D55" s="58">
        <v>135</v>
      </c>
      <c r="E55" s="58">
        <v>13616</v>
      </c>
      <c r="F55" s="58">
        <v>3197</v>
      </c>
      <c r="G55" s="59">
        <v>4.2000000000000003E-2</v>
      </c>
      <c r="H55" s="59">
        <v>4.2000000000000003E-2</v>
      </c>
      <c r="I55" s="59">
        <v>0.307</v>
      </c>
      <c r="J55" s="59">
        <v>0.21920000000000001</v>
      </c>
      <c r="K55" s="59">
        <v>0.24859999999999999</v>
      </c>
      <c r="L55" s="59">
        <v>4.1700000000000001E-2</v>
      </c>
      <c r="M55" s="60" t="s">
        <v>112</v>
      </c>
      <c r="N55" s="60" t="s">
        <v>112</v>
      </c>
      <c r="O55" s="61">
        <v>0.28999999999999998</v>
      </c>
      <c r="P55" s="40"/>
    </row>
    <row r="56" spans="1:16" x14ac:dyDescent="0.25">
      <c r="A56" s="56">
        <v>560084</v>
      </c>
      <c r="B56" s="57" t="s">
        <v>62</v>
      </c>
      <c r="C56" s="58">
        <v>120</v>
      </c>
      <c r="D56" s="58">
        <v>36</v>
      </c>
      <c r="E56" s="58">
        <v>19823</v>
      </c>
      <c r="F56" s="58">
        <v>6897</v>
      </c>
      <c r="G56" s="59">
        <v>6.0000000000000001E-3</v>
      </c>
      <c r="H56" s="59">
        <v>5.0000000000000001E-3</v>
      </c>
      <c r="I56" s="59">
        <v>0</v>
      </c>
      <c r="J56" s="59">
        <v>0</v>
      </c>
      <c r="K56" s="59">
        <v>0</v>
      </c>
      <c r="L56" s="59">
        <v>0</v>
      </c>
      <c r="M56" s="60" t="s">
        <v>112</v>
      </c>
      <c r="N56" s="60" t="s">
        <v>112</v>
      </c>
      <c r="O56" s="61">
        <v>0</v>
      </c>
    </row>
    <row r="57" spans="1:16" ht="26.25" x14ac:dyDescent="0.25">
      <c r="A57" s="56">
        <v>560085</v>
      </c>
      <c r="B57" s="57" t="s">
        <v>63</v>
      </c>
      <c r="C57" s="58">
        <v>723</v>
      </c>
      <c r="D57" s="58">
        <v>22</v>
      </c>
      <c r="E57" s="58">
        <v>8846</v>
      </c>
      <c r="F57" s="58">
        <v>230</v>
      </c>
      <c r="G57" s="59">
        <v>8.2000000000000003E-2</v>
      </c>
      <c r="H57" s="59">
        <v>9.6000000000000002E-2</v>
      </c>
      <c r="I57" s="59">
        <v>0.64800000000000002</v>
      </c>
      <c r="J57" s="59">
        <v>0.53920000000000001</v>
      </c>
      <c r="K57" s="59">
        <v>0.63180000000000003</v>
      </c>
      <c r="L57" s="59">
        <v>1.35E-2</v>
      </c>
      <c r="M57" s="60" t="s">
        <v>112</v>
      </c>
      <c r="N57" s="60" t="s">
        <v>112</v>
      </c>
      <c r="O57" s="61">
        <v>0.65</v>
      </c>
      <c r="P57" s="40"/>
    </row>
    <row r="58" spans="1:16" ht="26.25" x14ac:dyDescent="0.25">
      <c r="A58" s="56">
        <v>560086</v>
      </c>
      <c r="B58" s="57" t="s">
        <v>64</v>
      </c>
      <c r="C58" s="58">
        <v>2022</v>
      </c>
      <c r="D58" s="58">
        <v>48</v>
      </c>
      <c r="E58" s="58">
        <v>17097</v>
      </c>
      <c r="F58" s="58">
        <v>371</v>
      </c>
      <c r="G58" s="59">
        <v>0.11799999999999999</v>
      </c>
      <c r="H58" s="59">
        <v>0.129</v>
      </c>
      <c r="I58" s="59">
        <v>0.95499999999999996</v>
      </c>
      <c r="J58" s="59">
        <v>0.73470000000000002</v>
      </c>
      <c r="K58" s="59">
        <v>0.93500000000000005</v>
      </c>
      <c r="L58" s="59">
        <v>1.54E-2</v>
      </c>
      <c r="M58" s="60" t="s">
        <v>112</v>
      </c>
      <c r="N58" s="60" t="s">
        <v>112</v>
      </c>
      <c r="O58" s="61">
        <v>0.95</v>
      </c>
    </row>
    <row r="59" spans="1:16" x14ac:dyDescent="0.25">
      <c r="A59" s="56">
        <v>560087</v>
      </c>
      <c r="B59" s="57" t="s">
        <v>65</v>
      </c>
      <c r="C59" s="58">
        <v>2646</v>
      </c>
      <c r="D59" s="58">
        <v>0</v>
      </c>
      <c r="E59" s="58">
        <v>24772</v>
      </c>
      <c r="F59" s="58">
        <v>0</v>
      </c>
      <c r="G59" s="59">
        <v>0.107</v>
      </c>
      <c r="H59" s="59">
        <v>0</v>
      </c>
      <c r="I59" s="59">
        <v>0.86119999999999997</v>
      </c>
      <c r="J59" s="59">
        <v>0</v>
      </c>
      <c r="K59" s="59">
        <v>0.86119999999999997</v>
      </c>
      <c r="L59" s="59">
        <v>0</v>
      </c>
      <c r="M59" s="60" t="s">
        <v>112</v>
      </c>
      <c r="N59" s="60" t="s">
        <v>112</v>
      </c>
      <c r="O59" s="61">
        <v>0.86</v>
      </c>
      <c r="P59" s="40"/>
    </row>
    <row r="60" spans="1:16" ht="26.25" x14ac:dyDescent="0.25">
      <c r="A60" s="56">
        <v>560088</v>
      </c>
      <c r="B60" s="57" t="s">
        <v>66</v>
      </c>
      <c r="C60" s="58">
        <v>227</v>
      </c>
      <c r="D60" s="58">
        <v>0</v>
      </c>
      <c r="E60" s="58">
        <v>6011</v>
      </c>
      <c r="F60" s="58">
        <v>0</v>
      </c>
      <c r="G60" s="59">
        <v>3.7999999999999999E-2</v>
      </c>
      <c r="H60" s="59">
        <v>0</v>
      </c>
      <c r="I60" s="59">
        <v>0.27289999999999998</v>
      </c>
      <c r="J60" s="59">
        <v>0</v>
      </c>
      <c r="K60" s="59">
        <v>0.27289999999999998</v>
      </c>
      <c r="L60" s="59">
        <v>0</v>
      </c>
      <c r="M60" s="60" t="s">
        <v>112</v>
      </c>
      <c r="N60" s="60" t="s">
        <v>112</v>
      </c>
      <c r="O60" s="61">
        <v>0.27</v>
      </c>
    </row>
    <row r="61" spans="1:16" ht="26.25" x14ac:dyDescent="0.25">
      <c r="A61" s="56">
        <v>560089</v>
      </c>
      <c r="B61" s="57" t="s">
        <v>67</v>
      </c>
      <c r="C61" s="58">
        <v>665</v>
      </c>
      <c r="D61" s="58">
        <v>0</v>
      </c>
      <c r="E61" s="58">
        <v>4125</v>
      </c>
      <c r="F61" s="58">
        <v>0</v>
      </c>
      <c r="G61" s="59">
        <v>0.161</v>
      </c>
      <c r="H61" s="59">
        <v>0</v>
      </c>
      <c r="I61" s="59">
        <v>1.3217000000000001</v>
      </c>
      <c r="J61" s="59">
        <v>0</v>
      </c>
      <c r="K61" s="59">
        <v>1.3217000000000001</v>
      </c>
      <c r="L61" s="59">
        <v>0</v>
      </c>
      <c r="M61" s="60" t="s">
        <v>112</v>
      </c>
      <c r="N61" s="60" t="s">
        <v>112</v>
      </c>
      <c r="O61" s="61">
        <v>1.32</v>
      </c>
      <c r="P61" s="40"/>
    </row>
    <row r="62" spans="1:16" ht="26.25" x14ac:dyDescent="0.25">
      <c r="A62" s="56">
        <v>560096</v>
      </c>
      <c r="B62" s="57" t="s">
        <v>68</v>
      </c>
      <c r="C62" s="58">
        <v>28</v>
      </c>
      <c r="D62" s="58">
        <v>0</v>
      </c>
      <c r="E62" s="58">
        <v>364</v>
      </c>
      <c r="F62" s="58">
        <v>0</v>
      </c>
      <c r="G62" s="59">
        <v>7.6999999999999999E-2</v>
      </c>
      <c r="H62" s="59">
        <v>0</v>
      </c>
      <c r="I62" s="59">
        <v>0.60540000000000005</v>
      </c>
      <c r="J62" s="59">
        <v>0</v>
      </c>
      <c r="K62" s="59">
        <v>0.60540000000000005</v>
      </c>
      <c r="L62" s="59">
        <v>0</v>
      </c>
      <c r="M62" s="60" t="s">
        <v>112</v>
      </c>
      <c r="N62" s="60" t="s">
        <v>112</v>
      </c>
      <c r="O62" s="61">
        <v>0.61</v>
      </c>
    </row>
    <row r="63" spans="1:16" x14ac:dyDescent="0.25">
      <c r="A63" s="56">
        <v>560098</v>
      </c>
      <c r="B63" s="57" t="s">
        <v>69</v>
      </c>
      <c r="C63" s="58">
        <v>477</v>
      </c>
      <c r="D63" s="58">
        <v>0</v>
      </c>
      <c r="E63" s="58">
        <v>6444</v>
      </c>
      <c r="F63" s="58">
        <v>1</v>
      </c>
      <c r="G63" s="59">
        <v>7.3999999999999996E-2</v>
      </c>
      <c r="H63" s="59">
        <v>0</v>
      </c>
      <c r="I63" s="59">
        <v>0.57979999999999998</v>
      </c>
      <c r="J63" s="59">
        <v>0</v>
      </c>
      <c r="K63" s="59">
        <v>0.57979999999999998</v>
      </c>
      <c r="L63" s="59">
        <v>0</v>
      </c>
      <c r="M63" s="60" t="s">
        <v>112</v>
      </c>
      <c r="N63" s="60" t="s">
        <v>112</v>
      </c>
      <c r="O63" s="61">
        <v>0.57999999999999996</v>
      </c>
      <c r="P63" s="40"/>
    </row>
    <row r="64" spans="1:16" ht="26.25" x14ac:dyDescent="0.25">
      <c r="A64" s="56">
        <v>560099</v>
      </c>
      <c r="B64" s="57" t="s">
        <v>70</v>
      </c>
      <c r="C64" s="58">
        <v>180</v>
      </c>
      <c r="D64" s="58">
        <v>2</v>
      </c>
      <c r="E64" s="58">
        <v>1936</v>
      </c>
      <c r="F64" s="58">
        <v>28</v>
      </c>
      <c r="G64" s="59">
        <v>9.2999999999999999E-2</v>
      </c>
      <c r="H64" s="59">
        <v>7.0999999999999994E-2</v>
      </c>
      <c r="I64" s="59">
        <v>0.74180000000000001</v>
      </c>
      <c r="J64" s="59">
        <v>0.39100000000000001</v>
      </c>
      <c r="K64" s="59">
        <v>0.73140000000000005</v>
      </c>
      <c r="L64" s="59">
        <v>5.4999999999999997E-3</v>
      </c>
      <c r="M64" s="60" t="s">
        <v>112</v>
      </c>
      <c r="N64" s="60" t="s">
        <v>112</v>
      </c>
      <c r="O64" s="61">
        <v>0.74</v>
      </c>
    </row>
    <row r="65" spans="1:16" x14ac:dyDescent="0.25">
      <c r="A65" s="56">
        <v>560205</v>
      </c>
      <c r="B65" s="57" t="s">
        <v>71</v>
      </c>
      <c r="C65" s="58">
        <v>10</v>
      </c>
      <c r="D65" s="58">
        <v>12</v>
      </c>
      <c r="E65" s="58">
        <v>41</v>
      </c>
      <c r="F65" s="58">
        <v>24</v>
      </c>
      <c r="G65" s="59">
        <v>0.24399999999999999</v>
      </c>
      <c r="H65" s="59">
        <v>0.5</v>
      </c>
      <c r="I65" s="59">
        <v>2.0293999999999999</v>
      </c>
      <c r="J65" s="59">
        <v>2.5</v>
      </c>
      <c r="K65" s="59">
        <v>1.2805</v>
      </c>
      <c r="L65" s="59">
        <v>0.92249999999999999</v>
      </c>
      <c r="M65" s="60" t="s">
        <v>112</v>
      </c>
      <c r="N65" s="60" t="s">
        <v>112</v>
      </c>
      <c r="O65" s="61">
        <v>2.2000000000000002</v>
      </c>
      <c r="P65" s="40"/>
    </row>
    <row r="66" spans="1:16" ht="39" x14ac:dyDescent="0.25">
      <c r="A66" s="56">
        <v>560206</v>
      </c>
      <c r="B66" s="57" t="s">
        <v>24</v>
      </c>
      <c r="C66" s="58">
        <v>12836</v>
      </c>
      <c r="D66" s="58">
        <v>2</v>
      </c>
      <c r="E66" s="58">
        <v>70512</v>
      </c>
      <c r="F66" s="58">
        <v>10</v>
      </c>
      <c r="G66" s="59">
        <v>0.182</v>
      </c>
      <c r="H66" s="59">
        <v>0.2</v>
      </c>
      <c r="I66" s="59">
        <v>1.5006999999999999</v>
      </c>
      <c r="J66" s="59">
        <v>1.1554</v>
      </c>
      <c r="K66" s="59">
        <v>1.5006999999999999</v>
      </c>
      <c r="L66" s="59">
        <v>0</v>
      </c>
      <c r="M66" s="60" t="s">
        <v>112</v>
      </c>
      <c r="N66" s="60" t="s">
        <v>112</v>
      </c>
      <c r="O66" s="61">
        <v>1.5</v>
      </c>
    </row>
    <row r="67" spans="1:16" ht="39" x14ac:dyDescent="0.25">
      <c r="A67" s="56">
        <v>560214</v>
      </c>
      <c r="B67" s="57" t="s">
        <v>29</v>
      </c>
      <c r="C67" s="58">
        <v>3999</v>
      </c>
      <c r="D67" s="58">
        <v>2186</v>
      </c>
      <c r="E67" s="58">
        <v>81611</v>
      </c>
      <c r="F67" s="58">
        <v>26496</v>
      </c>
      <c r="G67" s="59">
        <v>4.9000000000000002E-2</v>
      </c>
      <c r="H67" s="59">
        <v>8.3000000000000004E-2</v>
      </c>
      <c r="I67" s="59">
        <v>0.36670000000000003</v>
      </c>
      <c r="J67" s="59">
        <v>0.46210000000000001</v>
      </c>
      <c r="K67" s="59">
        <v>0.27679999999999999</v>
      </c>
      <c r="L67" s="59">
        <v>0.1132</v>
      </c>
      <c r="M67" s="60" t="s">
        <v>112</v>
      </c>
      <c r="N67" s="60" t="s">
        <v>112</v>
      </c>
      <c r="O67" s="61">
        <v>0.39</v>
      </c>
    </row>
    <row r="68" spans="1:16" x14ac:dyDescent="0.25">
      <c r="O68" s="63"/>
    </row>
    <row r="69" spans="1:16" x14ac:dyDescent="0.25">
      <c r="O69" s="63"/>
    </row>
    <row r="70" spans="1:16" x14ac:dyDescent="0.25">
      <c r="O70" s="63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K1:O1"/>
  </mergeCells>
  <pageMargins left="0.7" right="0.7" top="0.75" bottom="0.75" header="0.3" footer="0.3"/>
  <pageSetup paperSize="9" scale="73" orientation="landscape" r:id="rId1"/>
  <rowBreaks count="1" manualBreakCount="1">
    <brk id="29" max="14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view="pageBreakPreview" zoomScale="124" zoomScaleNormal="100" zoomScaleSheetLayoutView="124" workbookViewId="0">
      <pane xSplit="2" ySplit="6" topLeftCell="C52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RowHeight="15" x14ac:dyDescent="0.25"/>
  <cols>
    <col min="1" max="1" width="7.85546875" style="35" customWidth="1"/>
    <col min="2" max="2" width="30.28515625" style="37" customWidth="1"/>
    <col min="3" max="3" width="11.5703125" style="37" customWidth="1"/>
    <col min="4" max="4" width="11.140625" style="37" customWidth="1"/>
    <col min="5" max="5" width="10.28515625" style="37" customWidth="1"/>
    <col min="6" max="6" width="11.140625" style="62" customWidth="1"/>
    <col min="7" max="7" width="9.7109375" style="62" customWidth="1"/>
    <col min="8" max="8" width="10.5703125" style="39" customWidth="1"/>
    <col min="9" max="9" width="10.140625" style="39" customWidth="1"/>
    <col min="10" max="10" width="9.28515625" style="62" customWidth="1"/>
    <col min="11" max="11" width="9.5703125" style="40" customWidth="1"/>
    <col min="12" max="12" width="9.140625" style="40" customWidth="1"/>
    <col min="13" max="13" width="9" style="41" customWidth="1"/>
    <col min="14" max="14" width="8.28515625" style="41" customWidth="1"/>
    <col min="15" max="15" width="14.140625" customWidth="1"/>
  </cols>
  <sheetData>
    <row r="1" spans="1:15" ht="39.75" customHeight="1" x14ac:dyDescent="0.25">
      <c r="F1" s="38"/>
      <c r="G1" s="38"/>
      <c r="I1" s="377"/>
      <c r="J1" s="377"/>
      <c r="K1" s="317" t="s">
        <v>242</v>
      </c>
      <c r="L1" s="317"/>
      <c r="M1" s="317"/>
      <c r="N1" s="317"/>
      <c r="O1" s="317"/>
    </row>
    <row r="2" spans="1:15" ht="18" x14ac:dyDescent="0.25">
      <c r="A2" s="350" t="s">
        <v>119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s="37" customFormat="1" ht="61.15" customHeight="1" x14ac:dyDescent="0.2">
      <c r="A3" s="358" t="s">
        <v>120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5" s="122" customFormat="1" ht="53.25" customHeight="1" x14ac:dyDescent="0.2">
      <c r="A4" s="359" t="s">
        <v>99</v>
      </c>
      <c r="B4" s="351" t="s">
        <v>100</v>
      </c>
      <c r="C4" s="360" t="s">
        <v>121</v>
      </c>
      <c r="D4" s="361"/>
      <c r="E4" s="362" t="s">
        <v>122</v>
      </c>
      <c r="F4" s="363"/>
      <c r="G4" s="364" t="s">
        <v>123</v>
      </c>
      <c r="H4" s="365"/>
      <c r="I4" s="366" t="s">
        <v>118</v>
      </c>
      <c r="J4" s="367"/>
      <c r="K4" s="368" t="s">
        <v>105</v>
      </c>
      <c r="L4" s="368"/>
      <c r="M4" s="389" t="s">
        <v>106</v>
      </c>
      <c r="N4" s="390"/>
      <c r="O4" s="121" t="s">
        <v>107</v>
      </c>
    </row>
    <row r="5" spans="1:15" s="122" customFormat="1" ht="22.5" x14ac:dyDescent="0.2">
      <c r="A5" s="359"/>
      <c r="B5" s="351"/>
      <c r="C5" s="123" t="s">
        <v>108</v>
      </c>
      <c r="D5" s="124" t="s">
        <v>109</v>
      </c>
      <c r="E5" s="123" t="s">
        <v>108</v>
      </c>
      <c r="F5" s="124" t="s">
        <v>109</v>
      </c>
      <c r="G5" s="125" t="s">
        <v>108</v>
      </c>
      <c r="H5" s="126" t="s">
        <v>109</v>
      </c>
      <c r="I5" s="125" t="s">
        <v>108</v>
      </c>
      <c r="J5" s="126" t="s">
        <v>109</v>
      </c>
      <c r="K5" s="125" t="s">
        <v>108</v>
      </c>
      <c r="L5" s="126" t="s">
        <v>109</v>
      </c>
      <c r="M5" s="127" t="s">
        <v>108</v>
      </c>
      <c r="N5" s="128" t="s">
        <v>109</v>
      </c>
      <c r="O5" s="123" t="s">
        <v>110</v>
      </c>
    </row>
    <row r="6" spans="1:15" s="71" customFormat="1" ht="18.600000000000001" customHeight="1" x14ac:dyDescent="0.25">
      <c r="A6" s="70"/>
      <c r="B6" s="50" t="s">
        <v>111</v>
      </c>
      <c r="C6" s="51">
        <v>195119</v>
      </c>
      <c r="D6" s="51">
        <v>314797</v>
      </c>
      <c r="E6" s="51">
        <v>344545</v>
      </c>
      <c r="F6" s="51">
        <v>597200</v>
      </c>
      <c r="G6" s="52">
        <v>0.56630000000000003</v>
      </c>
      <c r="H6" s="52">
        <v>0.52710000000000001</v>
      </c>
      <c r="I6" s="52"/>
      <c r="J6" s="52"/>
      <c r="K6" s="52"/>
      <c r="L6" s="52"/>
      <c r="M6" s="53">
        <v>0</v>
      </c>
      <c r="N6" s="53">
        <v>0</v>
      </c>
      <c r="O6" s="54"/>
    </row>
    <row r="7" spans="1:15" ht="26.25" x14ac:dyDescent="0.25">
      <c r="A7" s="57">
        <v>560002</v>
      </c>
      <c r="B7" s="57" t="s">
        <v>11</v>
      </c>
      <c r="C7" s="58">
        <v>2384</v>
      </c>
      <c r="D7" s="58">
        <v>0</v>
      </c>
      <c r="E7" s="58">
        <v>4012</v>
      </c>
      <c r="F7" s="58">
        <v>0</v>
      </c>
      <c r="G7" s="59">
        <v>0.59399999999999997</v>
      </c>
      <c r="H7" s="59">
        <v>0</v>
      </c>
      <c r="I7" s="59">
        <v>4.9768999999999997</v>
      </c>
      <c r="J7" s="59">
        <v>0</v>
      </c>
      <c r="K7" s="59">
        <v>4.9768999999999997</v>
      </c>
      <c r="L7" s="59">
        <v>0</v>
      </c>
      <c r="M7" s="60" t="s">
        <v>112</v>
      </c>
      <c r="N7" s="60" t="s">
        <v>112</v>
      </c>
      <c r="O7" s="61">
        <v>4.9800000000000004</v>
      </c>
    </row>
    <row r="8" spans="1:15" ht="26.25" x14ac:dyDescent="0.25">
      <c r="A8" s="57">
        <v>560014</v>
      </c>
      <c r="B8" s="57" t="s">
        <v>12</v>
      </c>
      <c r="C8" s="58">
        <v>275</v>
      </c>
      <c r="D8" s="58">
        <v>0</v>
      </c>
      <c r="E8" s="58">
        <v>541</v>
      </c>
      <c r="F8" s="58">
        <v>0</v>
      </c>
      <c r="G8" s="59">
        <v>0.50800000000000001</v>
      </c>
      <c r="H8" s="59">
        <v>0</v>
      </c>
      <c r="I8" s="59">
        <v>3.9838</v>
      </c>
      <c r="J8" s="59">
        <v>0</v>
      </c>
      <c r="K8" s="59">
        <v>3.9759000000000002</v>
      </c>
      <c r="L8" s="59">
        <v>0</v>
      </c>
      <c r="M8" s="60" t="s">
        <v>112</v>
      </c>
      <c r="N8" s="60" t="s">
        <v>112</v>
      </c>
      <c r="O8" s="61">
        <v>3.98</v>
      </c>
    </row>
    <row r="9" spans="1:15" x14ac:dyDescent="0.25">
      <c r="A9" s="57">
        <v>560017</v>
      </c>
      <c r="B9" s="57" t="s">
        <v>13</v>
      </c>
      <c r="C9" s="58">
        <v>13219</v>
      </c>
      <c r="D9" s="58">
        <v>0</v>
      </c>
      <c r="E9" s="58">
        <v>18526</v>
      </c>
      <c r="F9" s="58">
        <v>0</v>
      </c>
      <c r="G9" s="59">
        <v>0.71399999999999997</v>
      </c>
      <c r="H9" s="59">
        <v>0</v>
      </c>
      <c r="I9" s="59">
        <v>5</v>
      </c>
      <c r="J9" s="59">
        <v>0</v>
      </c>
      <c r="K9" s="59">
        <v>5</v>
      </c>
      <c r="L9" s="59">
        <v>0</v>
      </c>
      <c r="M9" s="60" t="s">
        <v>112</v>
      </c>
      <c r="N9" s="60" t="s">
        <v>112</v>
      </c>
      <c r="O9" s="61">
        <v>5</v>
      </c>
    </row>
    <row r="10" spans="1:15" x14ac:dyDescent="0.25">
      <c r="A10" s="57">
        <v>560019</v>
      </c>
      <c r="B10" s="57" t="s">
        <v>14</v>
      </c>
      <c r="C10" s="58">
        <v>13725</v>
      </c>
      <c r="D10" s="58">
        <v>1829</v>
      </c>
      <c r="E10" s="58">
        <v>19014</v>
      </c>
      <c r="F10" s="58">
        <v>3180</v>
      </c>
      <c r="G10" s="59">
        <v>0.72199999999999998</v>
      </c>
      <c r="H10" s="59">
        <v>0.57499999999999996</v>
      </c>
      <c r="I10" s="59">
        <v>5</v>
      </c>
      <c r="J10" s="59">
        <v>5</v>
      </c>
      <c r="K10" s="59">
        <v>4.7850000000000001</v>
      </c>
      <c r="L10" s="59">
        <v>0.215</v>
      </c>
      <c r="M10" s="60" t="s">
        <v>112</v>
      </c>
      <c r="N10" s="60" t="s">
        <v>112</v>
      </c>
      <c r="O10" s="61">
        <v>5</v>
      </c>
    </row>
    <row r="11" spans="1:15" x14ac:dyDescent="0.25">
      <c r="A11" s="57">
        <v>560021</v>
      </c>
      <c r="B11" s="57" t="s">
        <v>15</v>
      </c>
      <c r="C11" s="58">
        <v>8965</v>
      </c>
      <c r="D11" s="58">
        <v>33929</v>
      </c>
      <c r="E11" s="58">
        <v>13148</v>
      </c>
      <c r="F11" s="58">
        <v>60455</v>
      </c>
      <c r="G11" s="59">
        <v>0.68200000000000005</v>
      </c>
      <c r="H11" s="59">
        <v>0.56100000000000005</v>
      </c>
      <c r="I11" s="59">
        <v>5</v>
      </c>
      <c r="J11" s="59">
        <v>5</v>
      </c>
      <c r="K11" s="59">
        <v>2.91</v>
      </c>
      <c r="L11" s="59">
        <v>2.09</v>
      </c>
      <c r="M11" s="60" t="s">
        <v>112</v>
      </c>
      <c r="N11" s="60" t="s">
        <v>112</v>
      </c>
      <c r="O11" s="61">
        <v>5</v>
      </c>
    </row>
    <row r="12" spans="1:15" x14ac:dyDescent="0.25">
      <c r="A12" s="57">
        <v>560022</v>
      </c>
      <c r="B12" s="57" t="s">
        <v>16</v>
      </c>
      <c r="C12" s="58">
        <v>8839</v>
      </c>
      <c r="D12" s="58">
        <v>16100</v>
      </c>
      <c r="E12" s="58">
        <v>15401</v>
      </c>
      <c r="F12" s="58">
        <v>31782</v>
      </c>
      <c r="G12" s="59">
        <v>0.57399999999999995</v>
      </c>
      <c r="H12" s="59">
        <v>0.50700000000000001</v>
      </c>
      <c r="I12" s="59">
        <v>4.7460000000000004</v>
      </c>
      <c r="J12" s="59">
        <v>4.5570000000000004</v>
      </c>
      <c r="K12" s="59">
        <v>3.5261999999999998</v>
      </c>
      <c r="L12" s="59">
        <v>1.1711</v>
      </c>
      <c r="M12" s="60" t="s">
        <v>112</v>
      </c>
      <c r="N12" s="60" t="s">
        <v>112</v>
      </c>
      <c r="O12" s="61">
        <v>4.7</v>
      </c>
    </row>
    <row r="13" spans="1:15" x14ac:dyDescent="0.25">
      <c r="A13" s="57">
        <v>560024</v>
      </c>
      <c r="B13" s="57" t="s">
        <v>17</v>
      </c>
      <c r="C13" s="58">
        <v>113</v>
      </c>
      <c r="D13" s="58">
        <v>44583</v>
      </c>
      <c r="E13" s="58">
        <v>196</v>
      </c>
      <c r="F13" s="58">
        <v>78703</v>
      </c>
      <c r="G13" s="59">
        <v>0.57699999999999996</v>
      </c>
      <c r="H13" s="59">
        <v>0.56599999999999995</v>
      </c>
      <c r="I13" s="59">
        <v>4.7805999999999997</v>
      </c>
      <c r="J13" s="59">
        <v>5</v>
      </c>
      <c r="K13" s="59">
        <v>0.1769</v>
      </c>
      <c r="L13" s="59">
        <v>4.8150000000000004</v>
      </c>
      <c r="M13" s="60" t="s">
        <v>112</v>
      </c>
      <c r="N13" s="60" t="s">
        <v>112</v>
      </c>
      <c r="O13" s="61">
        <v>4.99</v>
      </c>
    </row>
    <row r="14" spans="1:15" ht="26.25" x14ac:dyDescent="0.25">
      <c r="A14" s="57">
        <v>560026</v>
      </c>
      <c r="B14" s="57" t="s">
        <v>18</v>
      </c>
      <c r="C14" s="58">
        <v>14500</v>
      </c>
      <c r="D14" s="58">
        <v>19052</v>
      </c>
      <c r="E14" s="58">
        <v>22368</v>
      </c>
      <c r="F14" s="58">
        <v>34523</v>
      </c>
      <c r="G14" s="59">
        <v>0.64800000000000002</v>
      </c>
      <c r="H14" s="59">
        <v>0.55200000000000005</v>
      </c>
      <c r="I14" s="59">
        <v>5</v>
      </c>
      <c r="J14" s="59">
        <v>5</v>
      </c>
      <c r="K14" s="59">
        <v>4.1749999999999998</v>
      </c>
      <c r="L14" s="59">
        <v>0.82499999999999996</v>
      </c>
      <c r="M14" s="60" t="s">
        <v>112</v>
      </c>
      <c r="N14" s="60" t="s">
        <v>112</v>
      </c>
      <c r="O14" s="61">
        <v>5</v>
      </c>
    </row>
    <row r="15" spans="1:15" x14ac:dyDescent="0.25">
      <c r="A15" s="57">
        <v>560032</v>
      </c>
      <c r="B15" s="57" t="s">
        <v>20</v>
      </c>
      <c r="C15" s="58">
        <v>2323</v>
      </c>
      <c r="D15" s="58">
        <v>0</v>
      </c>
      <c r="E15" s="58">
        <v>4791</v>
      </c>
      <c r="F15" s="58">
        <v>0</v>
      </c>
      <c r="G15" s="59">
        <v>0.48499999999999999</v>
      </c>
      <c r="H15" s="59">
        <v>0</v>
      </c>
      <c r="I15" s="59">
        <v>3.7181999999999999</v>
      </c>
      <c r="J15" s="59">
        <v>0</v>
      </c>
      <c r="K15" s="59">
        <v>3.7181999999999999</v>
      </c>
      <c r="L15" s="59">
        <v>0</v>
      </c>
      <c r="M15" s="60" t="s">
        <v>112</v>
      </c>
      <c r="N15" s="60" t="s">
        <v>112</v>
      </c>
      <c r="O15" s="61">
        <v>3.72</v>
      </c>
    </row>
    <row r="16" spans="1:15" x14ac:dyDescent="0.25">
      <c r="A16" s="57">
        <v>560033</v>
      </c>
      <c r="B16" s="57" t="s">
        <v>21</v>
      </c>
      <c r="C16" s="58">
        <v>6859</v>
      </c>
      <c r="D16" s="58">
        <v>0</v>
      </c>
      <c r="E16" s="58">
        <v>9901</v>
      </c>
      <c r="F16" s="58">
        <v>0</v>
      </c>
      <c r="G16" s="59">
        <v>0.69299999999999995</v>
      </c>
      <c r="H16" s="59">
        <v>0</v>
      </c>
      <c r="I16" s="59">
        <v>5</v>
      </c>
      <c r="J16" s="59">
        <v>0</v>
      </c>
      <c r="K16" s="59">
        <v>5</v>
      </c>
      <c r="L16" s="59">
        <v>0</v>
      </c>
      <c r="M16" s="60" t="s">
        <v>112</v>
      </c>
      <c r="N16" s="60" t="s">
        <v>112</v>
      </c>
      <c r="O16" s="61">
        <v>5</v>
      </c>
    </row>
    <row r="17" spans="1:15" x14ac:dyDescent="0.25">
      <c r="A17" s="57">
        <v>560034</v>
      </c>
      <c r="B17" s="57" t="s">
        <v>22</v>
      </c>
      <c r="C17" s="58">
        <v>4538</v>
      </c>
      <c r="D17" s="58">
        <v>0</v>
      </c>
      <c r="E17" s="58">
        <v>8447</v>
      </c>
      <c r="F17" s="58">
        <v>0</v>
      </c>
      <c r="G17" s="59">
        <v>0.53700000000000003</v>
      </c>
      <c r="H17" s="59">
        <v>0</v>
      </c>
      <c r="I17" s="59">
        <v>4.3186999999999998</v>
      </c>
      <c r="J17" s="59">
        <v>0</v>
      </c>
      <c r="K17" s="59">
        <v>4.3186999999999998</v>
      </c>
      <c r="L17" s="59">
        <v>0</v>
      </c>
      <c r="M17" s="60" t="s">
        <v>112</v>
      </c>
      <c r="N17" s="60" t="s">
        <v>112</v>
      </c>
      <c r="O17" s="61">
        <v>4.32</v>
      </c>
    </row>
    <row r="18" spans="1:15" x14ac:dyDescent="0.25">
      <c r="A18" s="57">
        <v>560035</v>
      </c>
      <c r="B18" s="57" t="s">
        <v>23</v>
      </c>
      <c r="C18" s="58">
        <v>0</v>
      </c>
      <c r="D18" s="58">
        <v>25293</v>
      </c>
      <c r="E18" s="58">
        <v>0</v>
      </c>
      <c r="F18" s="58">
        <v>45843</v>
      </c>
      <c r="G18" s="59">
        <v>0</v>
      </c>
      <c r="H18" s="59">
        <v>0.55200000000000005</v>
      </c>
      <c r="I18" s="59">
        <v>0</v>
      </c>
      <c r="J18" s="59">
        <v>5</v>
      </c>
      <c r="K18" s="59">
        <v>0</v>
      </c>
      <c r="L18" s="59">
        <v>4.78</v>
      </c>
      <c r="M18" s="60" t="s">
        <v>112</v>
      </c>
      <c r="N18" s="60" t="s">
        <v>112</v>
      </c>
      <c r="O18" s="61">
        <v>4.78</v>
      </c>
    </row>
    <row r="19" spans="1:15" x14ac:dyDescent="0.25">
      <c r="A19" s="57">
        <v>560036</v>
      </c>
      <c r="B19" s="57" t="s">
        <v>19</v>
      </c>
      <c r="C19" s="58">
        <v>6427</v>
      </c>
      <c r="D19" s="58">
        <v>7750</v>
      </c>
      <c r="E19" s="58">
        <v>10656</v>
      </c>
      <c r="F19" s="58">
        <v>13558</v>
      </c>
      <c r="G19" s="59">
        <v>0.60299999999999998</v>
      </c>
      <c r="H19" s="59">
        <v>0.57199999999999995</v>
      </c>
      <c r="I19" s="59">
        <v>5</v>
      </c>
      <c r="J19" s="59">
        <v>5</v>
      </c>
      <c r="K19" s="59">
        <v>4.0599999999999996</v>
      </c>
      <c r="L19" s="59">
        <v>0.94</v>
      </c>
      <c r="M19" s="60" t="s">
        <v>112</v>
      </c>
      <c r="N19" s="60" t="s">
        <v>112</v>
      </c>
      <c r="O19" s="61">
        <v>5</v>
      </c>
    </row>
    <row r="20" spans="1:15" x14ac:dyDescent="0.25">
      <c r="A20" s="57">
        <v>560041</v>
      </c>
      <c r="B20" s="57" t="s">
        <v>25</v>
      </c>
      <c r="C20" s="58">
        <v>0</v>
      </c>
      <c r="D20" s="58">
        <v>15595</v>
      </c>
      <c r="E20" s="58">
        <v>0</v>
      </c>
      <c r="F20" s="58">
        <v>26701</v>
      </c>
      <c r="G20" s="59">
        <v>0</v>
      </c>
      <c r="H20" s="59">
        <v>0.58399999999999996</v>
      </c>
      <c r="I20" s="59">
        <v>0</v>
      </c>
      <c r="J20" s="59">
        <v>5</v>
      </c>
      <c r="K20" s="59">
        <v>0</v>
      </c>
      <c r="L20" s="59">
        <v>4.875</v>
      </c>
      <c r="M20" s="60" t="s">
        <v>112</v>
      </c>
      <c r="N20" s="60" t="s">
        <v>112</v>
      </c>
      <c r="O20" s="61">
        <v>4.88</v>
      </c>
    </row>
    <row r="21" spans="1:15" x14ac:dyDescent="0.25">
      <c r="A21" s="57">
        <v>560043</v>
      </c>
      <c r="B21" s="57" t="s">
        <v>26</v>
      </c>
      <c r="C21" s="58">
        <v>3736</v>
      </c>
      <c r="D21" s="58">
        <v>3221</v>
      </c>
      <c r="E21" s="58">
        <v>4995</v>
      </c>
      <c r="F21" s="58">
        <v>6744</v>
      </c>
      <c r="G21" s="59">
        <v>0.748</v>
      </c>
      <c r="H21" s="59">
        <v>0.47799999999999998</v>
      </c>
      <c r="I21" s="59">
        <v>5</v>
      </c>
      <c r="J21" s="59">
        <v>4.1898999999999997</v>
      </c>
      <c r="K21" s="59">
        <v>4.0049999999999999</v>
      </c>
      <c r="L21" s="59">
        <v>0.83379999999999999</v>
      </c>
      <c r="M21" s="60" t="s">
        <v>112</v>
      </c>
      <c r="N21" s="60" t="s">
        <v>112</v>
      </c>
      <c r="O21" s="61">
        <v>4.84</v>
      </c>
    </row>
    <row r="22" spans="1:15" x14ac:dyDescent="0.25">
      <c r="A22" s="57">
        <v>560045</v>
      </c>
      <c r="B22" s="57" t="s">
        <v>27</v>
      </c>
      <c r="C22" s="58">
        <v>3212</v>
      </c>
      <c r="D22" s="58">
        <v>4982</v>
      </c>
      <c r="E22" s="58">
        <v>4742</v>
      </c>
      <c r="F22" s="58">
        <v>8441</v>
      </c>
      <c r="G22" s="59">
        <v>0.67700000000000005</v>
      </c>
      <c r="H22" s="59">
        <v>0.59</v>
      </c>
      <c r="I22" s="59">
        <v>5</v>
      </c>
      <c r="J22" s="59">
        <v>5</v>
      </c>
      <c r="K22" s="59">
        <v>3.8650000000000002</v>
      </c>
      <c r="L22" s="59">
        <v>1.135</v>
      </c>
      <c r="M22" s="60" t="s">
        <v>112</v>
      </c>
      <c r="N22" s="60" t="s">
        <v>112</v>
      </c>
      <c r="O22" s="61">
        <v>5</v>
      </c>
    </row>
    <row r="23" spans="1:15" x14ac:dyDescent="0.25">
      <c r="A23" s="57">
        <v>560047</v>
      </c>
      <c r="B23" s="57" t="s">
        <v>28</v>
      </c>
      <c r="C23" s="58">
        <v>2553</v>
      </c>
      <c r="D23" s="58">
        <v>5531</v>
      </c>
      <c r="E23" s="58">
        <v>6872</v>
      </c>
      <c r="F23" s="58">
        <v>11252</v>
      </c>
      <c r="G23" s="59">
        <v>0.372</v>
      </c>
      <c r="H23" s="59">
        <v>0.49199999999999999</v>
      </c>
      <c r="I23" s="59">
        <v>2.4134000000000002</v>
      </c>
      <c r="J23" s="59">
        <v>4.3670999999999998</v>
      </c>
      <c r="K23" s="59">
        <v>1.8824000000000001</v>
      </c>
      <c r="L23" s="59">
        <v>0.96079999999999999</v>
      </c>
      <c r="M23" s="60" t="s">
        <v>112</v>
      </c>
      <c r="N23" s="60" t="s">
        <v>112</v>
      </c>
      <c r="O23" s="61">
        <v>2.84</v>
      </c>
    </row>
    <row r="24" spans="1:15" x14ac:dyDescent="0.25">
      <c r="A24" s="57">
        <v>560052</v>
      </c>
      <c r="B24" s="57" t="s">
        <v>30</v>
      </c>
      <c r="C24" s="58">
        <v>2365</v>
      </c>
      <c r="D24" s="58">
        <v>3109</v>
      </c>
      <c r="E24" s="58">
        <v>4256</v>
      </c>
      <c r="F24" s="58">
        <v>6042</v>
      </c>
      <c r="G24" s="59">
        <v>0.55600000000000005</v>
      </c>
      <c r="H24" s="59">
        <v>0.51500000000000001</v>
      </c>
      <c r="I24" s="59">
        <v>4.5381</v>
      </c>
      <c r="J24" s="59">
        <v>4.6581999999999999</v>
      </c>
      <c r="K24" s="59">
        <v>3.4580000000000002</v>
      </c>
      <c r="L24" s="59">
        <v>1.1087</v>
      </c>
      <c r="M24" s="60" t="s">
        <v>112</v>
      </c>
      <c r="N24" s="60" t="s">
        <v>112</v>
      </c>
      <c r="O24" s="61">
        <v>4.57</v>
      </c>
    </row>
    <row r="25" spans="1:15" x14ac:dyDescent="0.25">
      <c r="A25" s="57">
        <v>560053</v>
      </c>
      <c r="B25" s="57" t="s">
        <v>31</v>
      </c>
      <c r="C25" s="58">
        <v>2105</v>
      </c>
      <c r="D25" s="58">
        <v>1924</v>
      </c>
      <c r="E25" s="58">
        <v>3697</v>
      </c>
      <c r="F25" s="58">
        <v>4759</v>
      </c>
      <c r="G25" s="59">
        <v>0.56899999999999995</v>
      </c>
      <c r="H25" s="59">
        <v>0.40400000000000003</v>
      </c>
      <c r="I25" s="59">
        <v>4.6882000000000001</v>
      </c>
      <c r="J25" s="59">
        <v>3.2532000000000001</v>
      </c>
      <c r="K25" s="59">
        <v>3.7178</v>
      </c>
      <c r="L25" s="59">
        <v>0.6734</v>
      </c>
      <c r="M25" s="60" t="s">
        <v>112</v>
      </c>
      <c r="N25" s="60" t="s">
        <v>112</v>
      </c>
      <c r="O25" s="61">
        <v>4.3899999999999997</v>
      </c>
    </row>
    <row r="26" spans="1:15" x14ac:dyDescent="0.25">
      <c r="A26" s="57">
        <v>560054</v>
      </c>
      <c r="B26" s="57" t="s">
        <v>32</v>
      </c>
      <c r="C26" s="58">
        <v>1772</v>
      </c>
      <c r="D26" s="58">
        <v>3302</v>
      </c>
      <c r="E26" s="58">
        <v>3775</v>
      </c>
      <c r="F26" s="58">
        <v>5979</v>
      </c>
      <c r="G26" s="59">
        <v>0.46899999999999997</v>
      </c>
      <c r="H26" s="59">
        <v>0.55200000000000005</v>
      </c>
      <c r="I26" s="59">
        <v>3.5335000000000001</v>
      </c>
      <c r="J26" s="59">
        <v>5</v>
      </c>
      <c r="K26" s="59">
        <v>2.5935999999999999</v>
      </c>
      <c r="L26" s="59">
        <v>1.33</v>
      </c>
      <c r="M26" s="60" t="s">
        <v>112</v>
      </c>
      <c r="N26" s="60" t="s">
        <v>112</v>
      </c>
      <c r="O26" s="61">
        <v>3.92</v>
      </c>
    </row>
    <row r="27" spans="1:15" x14ac:dyDescent="0.25">
      <c r="A27" s="57">
        <v>560055</v>
      </c>
      <c r="B27" s="57" t="s">
        <v>33</v>
      </c>
      <c r="C27" s="58">
        <v>1073</v>
      </c>
      <c r="D27" s="58">
        <v>1877</v>
      </c>
      <c r="E27" s="58">
        <v>2630</v>
      </c>
      <c r="F27" s="58">
        <v>3533</v>
      </c>
      <c r="G27" s="59">
        <v>0.40799999999999997</v>
      </c>
      <c r="H27" s="59">
        <v>0.53100000000000003</v>
      </c>
      <c r="I27" s="59">
        <v>2.8290999999999999</v>
      </c>
      <c r="J27" s="59">
        <v>4.8608000000000002</v>
      </c>
      <c r="K27" s="59">
        <v>2.2688999999999999</v>
      </c>
      <c r="L27" s="59">
        <v>0.96240000000000003</v>
      </c>
      <c r="M27" s="60" t="s">
        <v>112</v>
      </c>
      <c r="N27" s="60" t="s">
        <v>112</v>
      </c>
      <c r="O27" s="61">
        <v>3.23</v>
      </c>
    </row>
    <row r="28" spans="1:15" x14ac:dyDescent="0.25">
      <c r="A28" s="57">
        <v>560056</v>
      </c>
      <c r="B28" s="57" t="s">
        <v>34</v>
      </c>
      <c r="C28" s="58">
        <v>1822</v>
      </c>
      <c r="D28" s="58">
        <v>2147</v>
      </c>
      <c r="E28" s="58">
        <v>3694</v>
      </c>
      <c r="F28" s="58">
        <v>4178</v>
      </c>
      <c r="G28" s="59">
        <v>0.49299999999999999</v>
      </c>
      <c r="H28" s="59">
        <v>0.51400000000000001</v>
      </c>
      <c r="I28" s="59">
        <v>3.8106</v>
      </c>
      <c r="J28" s="59">
        <v>4.6456</v>
      </c>
      <c r="K28" s="59">
        <v>3.1057000000000001</v>
      </c>
      <c r="L28" s="59">
        <v>0.85940000000000005</v>
      </c>
      <c r="M28" s="60" t="s">
        <v>112</v>
      </c>
      <c r="N28" s="60" t="s">
        <v>112</v>
      </c>
      <c r="O28" s="61">
        <v>3.97</v>
      </c>
    </row>
    <row r="29" spans="1:15" x14ac:dyDescent="0.25">
      <c r="A29" s="57">
        <v>560057</v>
      </c>
      <c r="B29" s="57" t="s">
        <v>35</v>
      </c>
      <c r="C29" s="58">
        <v>1546</v>
      </c>
      <c r="D29" s="58">
        <v>2192</v>
      </c>
      <c r="E29" s="58">
        <v>2942</v>
      </c>
      <c r="F29" s="58">
        <v>4339</v>
      </c>
      <c r="G29" s="59">
        <v>0.52500000000000002</v>
      </c>
      <c r="H29" s="59">
        <v>0.505</v>
      </c>
      <c r="I29" s="59">
        <v>4.1801000000000004</v>
      </c>
      <c r="J29" s="59">
        <v>4.5316000000000001</v>
      </c>
      <c r="K29" s="59">
        <v>3.3231999999999999</v>
      </c>
      <c r="L29" s="59">
        <v>0.92900000000000005</v>
      </c>
      <c r="M29" s="60" t="s">
        <v>112</v>
      </c>
      <c r="N29" s="60" t="s">
        <v>112</v>
      </c>
      <c r="O29" s="61">
        <v>4.25</v>
      </c>
    </row>
    <row r="30" spans="1:15" x14ac:dyDescent="0.25">
      <c r="A30" s="57">
        <v>560058</v>
      </c>
      <c r="B30" s="57" t="s">
        <v>36</v>
      </c>
      <c r="C30" s="58">
        <v>4248</v>
      </c>
      <c r="D30" s="58">
        <v>6706</v>
      </c>
      <c r="E30" s="58">
        <v>8200</v>
      </c>
      <c r="F30" s="58">
        <v>13154</v>
      </c>
      <c r="G30" s="59">
        <v>0.51800000000000002</v>
      </c>
      <c r="H30" s="59">
        <v>0.51</v>
      </c>
      <c r="I30" s="59">
        <v>4.0993000000000004</v>
      </c>
      <c r="J30" s="59">
        <v>4.5949</v>
      </c>
      <c r="K30" s="59">
        <v>3.1810999999999998</v>
      </c>
      <c r="L30" s="59">
        <v>1.0293000000000001</v>
      </c>
      <c r="M30" s="60" t="s">
        <v>112</v>
      </c>
      <c r="N30" s="60" t="s">
        <v>112</v>
      </c>
      <c r="O30" s="61">
        <v>4.21</v>
      </c>
    </row>
    <row r="31" spans="1:15" x14ac:dyDescent="0.25">
      <c r="A31" s="57">
        <v>560059</v>
      </c>
      <c r="B31" s="57" t="s">
        <v>37</v>
      </c>
      <c r="C31" s="58">
        <v>1504</v>
      </c>
      <c r="D31" s="58">
        <v>1802</v>
      </c>
      <c r="E31" s="58">
        <v>2605</v>
      </c>
      <c r="F31" s="58">
        <v>3339</v>
      </c>
      <c r="G31" s="59">
        <v>0.57699999999999996</v>
      </c>
      <c r="H31" s="59">
        <v>0.54</v>
      </c>
      <c r="I31" s="59">
        <v>4.7805999999999997</v>
      </c>
      <c r="J31" s="59">
        <v>4.9747000000000003</v>
      </c>
      <c r="K31" s="59">
        <v>3.8435999999999999</v>
      </c>
      <c r="L31" s="59">
        <v>0.97499999999999998</v>
      </c>
      <c r="M31" s="60" t="s">
        <v>112</v>
      </c>
      <c r="N31" s="60" t="s">
        <v>112</v>
      </c>
      <c r="O31" s="61">
        <v>4.82</v>
      </c>
    </row>
    <row r="32" spans="1:15" x14ac:dyDescent="0.25">
      <c r="A32" s="57">
        <v>560060</v>
      </c>
      <c r="B32" s="57" t="s">
        <v>38</v>
      </c>
      <c r="C32" s="58">
        <v>1391</v>
      </c>
      <c r="D32" s="58">
        <v>1618</v>
      </c>
      <c r="E32" s="58">
        <v>2704</v>
      </c>
      <c r="F32" s="58">
        <v>3434</v>
      </c>
      <c r="G32" s="59">
        <v>0.51400000000000001</v>
      </c>
      <c r="H32" s="59">
        <v>0.47099999999999997</v>
      </c>
      <c r="I32" s="59">
        <v>4.0530999999999997</v>
      </c>
      <c r="J32" s="59">
        <v>4.1013000000000002</v>
      </c>
      <c r="K32" s="59">
        <v>3.1898</v>
      </c>
      <c r="L32" s="59">
        <v>0.87360000000000004</v>
      </c>
      <c r="M32" s="60" t="s">
        <v>112</v>
      </c>
      <c r="N32" s="60" t="s">
        <v>112</v>
      </c>
      <c r="O32" s="61">
        <v>4.0599999999999996</v>
      </c>
    </row>
    <row r="33" spans="1:15" x14ac:dyDescent="0.25">
      <c r="A33" s="57">
        <v>560061</v>
      </c>
      <c r="B33" s="57" t="s">
        <v>39</v>
      </c>
      <c r="C33" s="58">
        <v>2029</v>
      </c>
      <c r="D33" s="58">
        <v>3523</v>
      </c>
      <c r="E33" s="58">
        <v>4348</v>
      </c>
      <c r="F33" s="58">
        <v>6915</v>
      </c>
      <c r="G33" s="59">
        <v>0.46700000000000003</v>
      </c>
      <c r="H33" s="59">
        <v>0.50900000000000001</v>
      </c>
      <c r="I33" s="59">
        <v>3.5104000000000002</v>
      </c>
      <c r="J33" s="59">
        <v>4.5823</v>
      </c>
      <c r="K33" s="59">
        <v>2.7134999999999998</v>
      </c>
      <c r="L33" s="59">
        <v>1.0402</v>
      </c>
      <c r="M33" s="60" t="s">
        <v>112</v>
      </c>
      <c r="N33" s="60" t="s">
        <v>112</v>
      </c>
      <c r="O33" s="61">
        <v>3.75</v>
      </c>
    </row>
    <row r="34" spans="1:15" x14ac:dyDescent="0.25">
      <c r="A34" s="57">
        <v>560062</v>
      </c>
      <c r="B34" s="57" t="s">
        <v>40</v>
      </c>
      <c r="C34" s="58">
        <v>1824</v>
      </c>
      <c r="D34" s="58">
        <v>1576</v>
      </c>
      <c r="E34" s="58">
        <v>3062</v>
      </c>
      <c r="F34" s="58">
        <v>4006</v>
      </c>
      <c r="G34" s="59">
        <v>0.59599999999999997</v>
      </c>
      <c r="H34" s="59">
        <v>0.39300000000000002</v>
      </c>
      <c r="I34" s="59">
        <v>5</v>
      </c>
      <c r="J34" s="59">
        <v>3.1139000000000001</v>
      </c>
      <c r="K34" s="59">
        <v>3.9550000000000001</v>
      </c>
      <c r="L34" s="59">
        <v>0.65080000000000005</v>
      </c>
      <c r="M34" s="60" t="s">
        <v>112</v>
      </c>
      <c r="N34" s="60" t="s">
        <v>112</v>
      </c>
      <c r="O34" s="61">
        <v>4.6100000000000003</v>
      </c>
    </row>
    <row r="35" spans="1:15" x14ac:dyDescent="0.25">
      <c r="A35" s="57">
        <v>560063</v>
      </c>
      <c r="B35" s="57" t="s">
        <v>41</v>
      </c>
      <c r="C35" s="58">
        <v>1521</v>
      </c>
      <c r="D35" s="58">
        <v>2160</v>
      </c>
      <c r="E35" s="58">
        <v>3370</v>
      </c>
      <c r="F35" s="58">
        <v>4567</v>
      </c>
      <c r="G35" s="59">
        <v>0.45100000000000001</v>
      </c>
      <c r="H35" s="59">
        <v>0.47299999999999998</v>
      </c>
      <c r="I35" s="59">
        <v>3.3256000000000001</v>
      </c>
      <c r="J35" s="59">
        <v>4.1265999999999998</v>
      </c>
      <c r="K35" s="59">
        <v>2.5872999999999999</v>
      </c>
      <c r="L35" s="59">
        <v>0.91610000000000003</v>
      </c>
      <c r="M35" s="60" t="s">
        <v>112</v>
      </c>
      <c r="N35" s="60" t="s">
        <v>112</v>
      </c>
      <c r="O35" s="61">
        <v>3.5</v>
      </c>
    </row>
    <row r="36" spans="1:15" x14ac:dyDescent="0.25">
      <c r="A36" s="57">
        <v>560064</v>
      </c>
      <c r="B36" s="57" t="s">
        <v>42</v>
      </c>
      <c r="C36" s="58">
        <v>4513</v>
      </c>
      <c r="D36" s="58">
        <v>6398</v>
      </c>
      <c r="E36" s="58">
        <v>7352</v>
      </c>
      <c r="F36" s="58">
        <v>11232</v>
      </c>
      <c r="G36" s="59">
        <v>0.61399999999999999</v>
      </c>
      <c r="H36" s="59">
        <v>0.56999999999999995</v>
      </c>
      <c r="I36" s="59">
        <v>5</v>
      </c>
      <c r="J36" s="59">
        <v>5</v>
      </c>
      <c r="K36" s="59">
        <v>3.9</v>
      </c>
      <c r="L36" s="59">
        <v>1.1000000000000001</v>
      </c>
      <c r="M36" s="60" t="s">
        <v>112</v>
      </c>
      <c r="N36" s="60" t="s">
        <v>112</v>
      </c>
      <c r="O36" s="61">
        <v>5</v>
      </c>
    </row>
    <row r="37" spans="1:15" x14ac:dyDescent="0.25">
      <c r="A37" s="57">
        <v>560065</v>
      </c>
      <c r="B37" s="57" t="s">
        <v>43</v>
      </c>
      <c r="C37" s="58">
        <v>1716</v>
      </c>
      <c r="D37" s="58">
        <v>1715</v>
      </c>
      <c r="E37" s="58">
        <v>3125</v>
      </c>
      <c r="F37" s="58">
        <v>4132</v>
      </c>
      <c r="G37" s="59">
        <v>0.54900000000000004</v>
      </c>
      <c r="H37" s="59">
        <v>0.41499999999999998</v>
      </c>
      <c r="I37" s="59">
        <v>4.4573</v>
      </c>
      <c r="J37" s="59">
        <v>3.3923999999999999</v>
      </c>
      <c r="K37" s="59">
        <v>3.6147999999999998</v>
      </c>
      <c r="L37" s="59">
        <v>0.64119999999999999</v>
      </c>
      <c r="M37" s="60" t="s">
        <v>112</v>
      </c>
      <c r="N37" s="60" t="s">
        <v>112</v>
      </c>
      <c r="O37" s="61">
        <v>4.26</v>
      </c>
    </row>
    <row r="38" spans="1:15" x14ac:dyDescent="0.25">
      <c r="A38" s="57">
        <v>560066</v>
      </c>
      <c r="B38" s="57" t="s">
        <v>44</v>
      </c>
      <c r="C38" s="58">
        <v>1025</v>
      </c>
      <c r="D38" s="58">
        <v>1338</v>
      </c>
      <c r="E38" s="58">
        <v>2180</v>
      </c>
      <c r="F38" s="58">
        <v>2634</v>
      </c>
      <c r="G38" s="59">
        <v>0.47</v>
      </c>
      <c r="H38" s="59">
        <v>0.50800000000000001</v>
      </c>
      <c r="I38" s="59">
        <v>3.5449999999999999</v>
      </c>
      <c r="J38" s="59">
        <v>4.5696000000000003</v>
      </c>
      <c r="K38" s="59">
        <v>2.8431000000000002</v>
      </c>
      <c r="L38" s="59">
        <v>0.90480000000000005</v>
      </c>
      <c r="M38" s="60" t="s">
        <v>112</v>
      </c>
      <c r="N38" s="60" t="s">
        <v>112</v>
      </c>
      <c r="O38" s="61">
        <v>3.75</v>
      </c>
    </row>
    <row r="39" spans="1:15" x14ac:dyDescent="0.25">
      <c r="A39" s="57">
        <v>560067</v>
      </c>
      <c r="B39" s="57" t="s">
        <v>45</v>
      </c>
      <c r="C39" s="58">
        <v>1916</v>
      </c>
      <c r="D39" s="58">
        <v>4761</v>
      </c>
      <c r="E39" s="58">
        <v>5103</v>
      </c>
      <c r="F39" s="58">
        <v>8630</v>
      </c>
      <c r="G39" s="59">
        <v>0.375</v>
      </c>
      <c r="H39" s="59">
        <v>0.55200000000000005</v>
      </c>
      <c r="I39" s="59">
        <v>2.448</v>
      </c>
      <c r="J39" s="59">
        <v>5</v>
      </c>
      <c r="K39" s="59">
        <v>1.8775999999999999</v>
      </c>
      <c r="L39" s="59">
        <v>1.165</v>
      </c>
      <c r="M39" s="60" t="s">
        <v>112</v>
      </c>
      <c r="N39" s="60" t="s">
        <v>112</v>
      </c>
      <c r="O39" s="61">
        <v>3.04</v>
      </c>
    </row>
    <row r="40" spans="1:15" x14ac:dyDescent="0.25">
      <c r="A40" s="57">
        <v>560068</v>
      </c>
      <c r="B40" s="57" t="s">
        <v>46</v>
      </c>
      <c r="C40" s="58">
        <v>2200</v>
      </c>
      <c r="D40" s="58">
        <v>4152</v>
      </c>
      <c r="E40" s="58">
        <v>6079</v>
      </c>
      <c r="F40" s="58">
        <v>9873</v>
      </c>
      <c r="G40" s="59">
        <v>0.36199999999999999</v>
      </c>
      <c r="H40" s="59">
        <v>0.42099999999999999</v>
      </c>
      <c r="I40" s="59">
        <v>2.2978999999999998</v>
      </c>
      <c r="J40" s="59">
        <v>3.4683999999999999</v>
      </c>
      <c r="K40" s="59">
        <v>1.7786</v>
      </c>
      <c r="L40" s="59">
        <v>0.78380000000000005</v>
      </c>
      <c r="M40" s="60" t="s">
        <v>112</v>
      </c>
      <c r="N40" s="60" t="s">
        <v>112</v>
      </c>
      <c r="O40" s="61">
        <v>2.56</v>
      </c>
    </row>
    <row r="41" spans="1:15" x14ac:dyDescent="0.25">
      <c r="A41" s="57">
        <v>560069</v>
      </c>
      <c r="B41" s="57" t="s">
        <v>47</v>
      </c>
      <c r="C41" s="58">
        <v>2959</v>
      </c>
      <c r="D41" s="58">
        <v>3141</v>
      </c>
      <c r="E41" s="58">
        <v>3687</v>
      </c>
      <c r="F41" s="58">
        <v>5467</v>
      </c>
      <c r="G41" s="59">
        <v>0.80300000000000005</v>
      </c>
      <c r="H41" s="59">
        <v>0.57499999999999996</v>
      </c>
      <c r="I41" s="59">
        <v>5</v>
      </c>
      <c r="J41" s="59">
        <v>5</v>
      </c>
      <c r="K41" s="59">
        <v>3.91</v>
      </c>
      <c r="L41" s="59">
        <v>1.0900000000000001</v>
      </c>
      <c r="M41" s="60" t="s">
        <v>112</v>
      </c>
      <c r="N41" s="60" t="s">
        <v>112</v>
      </c>
      <c r="O41" s="61">
        <v>5</v>
      </c>
    </row>
    <row r="42" spans="1:15" x14ac:dyDescent="0.25">
      <c r="A42" s="57">
        <v>560070</v>
      </c>
      <c r="B42" s="57" t="s">
        <v>48</v>
      </c>
      <c r="C42" s="58">
        <v>9304</v>
      </c>
      <c r="D42" s="58">
        <v>15762</v>
      </c>
      <c r="E42" s="58">
        <v>13674</v>
      </c>
      <c r="F42" s="58">
        <v>30083</v>
      </c>
      <c r="G42" s="59">
        <v>0.68</v>
      </c>
      <c r="H42" s="59">
        <v>0.52400000000000002</v>
      </c>
      <c r="I42" s="59">
        <v>5</v>
      </c>
      <c r="J42" s="59">
        <v>4.7721999999999998</v>
      </c>
      <c r="K42" s="59">
        <v>3.7650000000000001</v>
      </c>
      <c r="L42" s="59">
        <v>1.1787000000000001</v>
      </c>
      <c r="M42" s="60" t="s">
        <v>112</v>
      </c>
      <c r="N42" s="60" t="s">
        <v>112</v>
      </c>
      <c r="O42" s="61">
        <v>4.9400000000000004</v>
      </c>
    </row>
    <row r="43" spans="1:15" x14ac:dyDescent="0.25">
      <c r="A43" s="57">
        <v>560071</v>
      </c>
      <c r="B43" s="57" t="s">
        <v>49</v>
      </c>
      <c r="C43" s="58">
        <v>1973</v>
      </c>
      <c r="D43" s="58">
        <v>4234</v>
      </c>
      <c r="E43" s="58">
        <v>4230</v>
      </c>
      <c r="F43" s="58">
        <v>8266</v>
      </c>
      <c r="G43" s="59">
        <v>0.46600000000000003</v>
      </c>
      <c r="H43" s="59">
        <v>0.51200000000000001</v>
      </c>
      <c r="I43" s="59">
        <v>3.4988000000000001</v>
      </c>
      <c r="J43" s="59">
        <v>4.6203000000000003</v>
      </c>
      <c r="K43" s="59">
        <v>2.6311</v>
      </c>
      <c r="L43" s="59">
        <v>1.1457999999999999</v>
      </c>
      <c r="M43" s="60" t="s">
        <v>112</v>
      </c>
      <c r="N43" s="60" t="s">
        <v>112</v>
      </c>
      <c r="O43" s="61">
        <v>3.78</v>
      </c>
    </row>
    <row r="44" spans="1:15" x14ac:dyDescent="0.25">
      <c r="A44" s="57">
        <v>560072</v>
      </c>
      <c r="B44" s="57" t="s">
        <v>50</v>
      </c>
      <c r="C44" s="58">
        <v>3283</v>
      </c>
      <c r="D44" s="58">
        <v>3602</v>
      </c>
      <c r="E44" s="58">
        <v>4611</v>
      </c>
      <c r="F44" s="58">
        <v>6523</v>
      </c>
      <c r="G44" s="59">
        <v>0.71199999999999997</v>
      </c>
      <c r="H44" s="59">
        <v>0.55200000000000005</v>
      </c>
      <c r="I44" s="59">
        <v>5</v>
      </c>
      <c r="J44" s="59">
        <v>5</v>
      </c>
      <c r="K44" s="59">
        <v>3.9550000000000001</v>
      </c>
      <c r="L44" s="59">
        <v>1.0449999999999999</v>
      </c>
      <c r="M44" s="60" t="s">
        <v>112</v>
      </c>
      <c r="N44" s="60" t="s">
        <v>112</v>
      </c>
      <c r="O44" s="61">
        <v>5</v>
      </c>
    </row>
    <row r="45" spans="1:15" x14ac:dyDescent="0.25">
      <c r="A45" s="57">
        <v>560073</v>
      </c>
      <c r="B45" s="57" t="s">
        <v>51</v>
      </c>
      <c r="C45" s="58">
        <v>2169</v>
      </c>
      <c r="D45" s="58">
        <v>1508</v>
      </c>
      <c r="E45" s="58">
        <v>2711</v>
      </c>
      <c r="F45" s="58">
        <v>2842</v>
      </c>
      <c r="G45" s="59">
        <v>0.8</v>
      </c>
      <c r="H45" s="59">
        <v>0.53100000000000003</v>
      </c>
      <c r="I45" s="59">
        <v>5</v>
      </c>
      <c r="J45" s="59">
        <v>4.8608000000000002</v>
      </c>
      <c r="K45" s="59">
        <v>4.17</v>
      </c>
      <c r="L45" s="59">
        <v>0.80689999999999995</v>
      </c>
      <c r="M45" s="60" t="s">
        <v>112</v>
      </c>
      <c r="N45" s="60" t="s">
        <v>112</v>
      </c>
      <c r="O45" s="61">
        <v>4.9800000000000004</v>
      </c>
    </row>
    <row r="46" spans="1:15" x14ac:dyDescent="0.25">
      <c r="A46" s="57">
        <v>560074</v>
      </c>
      <c r="B46" s="57" t="s">
        <v>52</v>
      </c>
      <c r="C46" s="58">
        <v>1669</v>
      </c>
      <c r="D46" s="58">
        <v>3478</v>
      </c>
      <c r="E46" s="58">
        <v>4281</v>
      </c>
      <c r="F46" s="58">
        <v>7079</v>
      </c>
      <c r="G46" s="59">
        <v>0.39</v>
      </c>
      <c r="H46" s="59">
        <v>0.49099999999999999</v>
      </c>
      <c r="I46" s="59">
        <v>2.6212</v>
      </c>
      <c r="J46" s="59">
        <v>4.3544</v>
      </c>
      <c r="K46" s="59">
        <v>1.9921</v>
      </c>
      <c r="L46" s="59">
        <v>1.0450999999999999</v>
      </c>
      <c r="M46" s="60" t="s">
        <v>112</v>
      </c>
      <c r="N46" s="60" t="s">
        <v>112</v>
      </c>
      <c r="O46" s="61">
        <v>3.04</v>
      </c>
    </row>
    <row r="47" spans="1:15" x14ac:dyDescent="0.25">
      <c r="A47" s="57">
        <v>560075</v>
      </c>
      <c r="B47" s="57" t="s">
        <v>53</v>
      </c>
      <c r="C47" s="58">
        <v>4381</v>
      </c>
      <c r="D47" s="58">
        <v>6296</v>
      </c>
      <c r="E47" s="58">
        <v>6956</v>
      </c>
      <c r="F47" s="58">
        <v>11408</v>
      </c>
      <c r="G47" s="59">
        <v>0.63</v>
      </c>
      <c r="H47" s="59">
        <v>0.55200000000000005</v>
      </c>
      <c r="I47" s="59">
        <v>5</v>
      </c>
      <c r="J47" s="59">
        <v>5</v>
      </c>
      <c r="K47" s="59">
        <v>3.8450000000000002</v>
      </c>
      <c r="L47" s="59">
        <v>1.155</v>
      </c>
      <c r="M47" s="60" t="s">
        <v>112</v>
      </c>
      <c r="N47" s="60" t="s">
        <v>112</v>
      </c>
      <c r="O47" s="61">
        <v>5</v>
      </c>
    </row>
    <row r="48" spans="1:15" x14ac:dyDescent="0.25">
      <c r="A48" s="57">
        <v>560076</v>
      </c>
      <c r="B48" s="57" t="s">
        <v>54</v>
      </c>
      <c r="C48" s="58">
        <v>982</v>
      </c>
      <c r="D48" s="58">
        <v>1163</v>
      </c>
      <c r="E48" s="58">
        <v>2115</v>
      </c>
      <c r="F48" s="58">
        <v>2936</v>
      </c>
      <c r="G48" s="59">
        <v>0.46400000000000002</v>
      </c>
      <c r="H48" s="59">
        <v>0.39600000000000002</v>
      </c>
      <c r="I48" s="59">
        <v>3.4758</v>
      </c>
      <c r="J48" s="59">
        <v>3.1518999999999999</v>
      </c>
      <c r="K48" s="59">
        <v>2.7319</v>
      </c>
      <c r="L48" s="59">
        <v>0.67449999999999999</v>
      </c>
      <c r="M48" s="60" t="s">
        <v>112</v>
      </c>
      <c r="N48" s="60" t="s">
        <v>112</v>
      </c>
      <c r="O48" s="61">
        <v>3.41</v>
      </c>
    </row>
    <row r="49" spans="1:15" x14ac:dyDescent="0.25">
      <c r="A49" s="57">
        <v>560077</v>
      </c>
      <c r="B49" s="57" t="s">
        <v>55</v>
      </c>
      <c r="C49" s="58">
        <v>838</v>
      </c>
      <c r="D49" s="58">
        <v>1276</v>
      </c>
      <c r="E49" s="58">
        <v>2531</v>
      </c>
      <c r="F49" s="58">
        <v>2552</v>
      </c>
      <c r="G49" s="59">
        <v>0.33100000000000002</v>
      </c>
      <c r="H49" s="59">
        <v>0.5</v>
      </c>
      <c r="I49" s="59">
        <v>1.94</v>
      </c>
      <c r="J49" s="59">
        <v>4.4683999999999999</v>
      </c>
      <c r="K49" s="59">
        <v>1.6236999999999999</v>
      </c>
      <c r="L49" s="59">
        <v>0.72829999999999995</v>
      </c>
      <c r="M49" s="60" t="s">
        <v>112</v>
      </c>
      <c r="N49" s="60" t="s">
        <v>112</v>
      </c>
      <c r="O49" s="61">
        <v>2.35</v>
      </c>
    </row>
    <row r="50" spans="1:15" x14ac:dyDescent="0.25">
      <c r="A50" s="57">
        <v>560078</v>
      </c>
      <c r="B50" s="57" t="s">
        <v>56</v>
      </c>
      <c r="C50" s="58">
        <v>2649</v>
      </c>
      <c r="D50" s="58">
        <v>7279</v>
      </c>
      <c r="E50" s="58">
        <v>8097</v>
      </c>
      <c r="F50" s="58">
        <v>16576</v>
      </c>
      <c r="G50" s="59">
        <v>0.32700000000000001</v>
      </c>
      <c r="H50" s="59">
        <v>0.439</v>
      </c>
      <c r="I50" s="59">
        <v>1.8937999999999999</v>
      </c>
      <c r="J50" s="59">
        <v>3.6962000000000002</v>
      </c>
      <c r="K50" s="59">
        <v>1.3956999999999999</v>
      </c>
      <c r="L50" s="59">
        <v>0.97209999999999996</v>
      </c>
      <c r="M50" s="60" t="s">
        <v>112</v>
      </c>
      <c r="N50" s="60" t="s">
        <v>112</v>
      </c>
      <c r="O50" s="61">
        <v>2.37</v>
      </c>
    </row>
    <row r="51" spans="1:15" x14ac:dyDescent="0.25">
      <c r="A51" s="57">
        <v>560079</v>
      </c>
      <c r="B51" s="57" t="s">
        <v>57</v>
      </c>
      <c r="C51" s="58">
        <v>4294</v>
      </c>
      <c r="D51" s="58">
        <v>6108</v>
      </c>
      <c r="E51" s="58">
        <v>7740</v>
      </c>
      <c r="F51" s="58">
        <v>11936</v>
      </c>
      <c r="G51" s="59">
        <v>0.55500000000000005</v>
      </c>
      <c r="H51" s="59">
        <v>0.51200000000000001</v>
      </c>
      <c r="I51" s="59">
        <v>4.5266000000000002</v>
      </c>
      <c r="J51" s="59">
        <v>4.6203000000000003</v>
      </c>
      <c r="K51" s="59">
        <v>3.5036</v>
      </c>
      <c r="L51" s="59">
        <v>1.0442</v>
      </c>
      <c r="M51" s="60" t="s">
        <v>112</v>
      </c>
      <c r="N51" s="60" t="s">
        <v>112</v>
      </c>
      <c r="O51" s="61">
        <v>4.55</v>
      </c>
    </row>
    <row r="52" spans="1:15" x14ac:dyDescent="0.25">
      <c r="A52" s="57">
        <v>560080</v>
      </c>
      <c r="B52" s="57" t="s">
        <v>58</v>
      </c>
      <c r="C52" s="58">
        <v>2344</v>
      </c>
      <c r="D52" s="58">
        <v>3552</v>
      </c>
      <c r="E52" s="58">
        <v>4188</v>
      </c>
      <c r="F52" s="58">
        <v>7044</v>
      </c>
      <c r="G52" s="59">
        <v>0.56000000000000005</v>
      </c>
      <c r="H52" s="59">
        <v>0.504</v>
      </c>
      <c r="I52" s="59">
        <v>4.5842999999999998</v>
      </c>
      <c r="J52" s="59">
        <v>4.5190000000000001</v>
      </c>
      <c r="K52" s="59">
        <v>3.5345</v>
      </c>
      <c r="L52" s="59">
        <v>1.0347999999999999</v>
      </c>
      <c r="M52" s="60" t="s">
        <v>112</v>
      </c>
      <c r="N52" s="60" t="s">
        <v>112</v>
      </c>
      <c r="O52" s="61">
        <v>4.57</v>
      </c>
    </row>
    <row r="53" spans="1:15" x14ac:dyDescent="0.25">
      <c r="A53" s="57">
        <v>560081</v>
      </c>
      <c r="B53" s="57" t="s">
        <v>59</v>
      </c>
      <c r="C53" s="58">
        <v>2318</v>
      </c>
      <c r="D53" s="58">
        <v>4310</v>
      </c>
      <c r="E53" s="58">
        <v>4586</v>
      </c>
      <c r="F53" s="58">
        <v>9964</v>
      </c>
      <c r="G53" s="59">
        <v>0.505</v>
      </c>
      <c r="H53" s="59">
        <v>0.433</v>
      </c>
      <c r="I53" s="59">
        <v>3.9491999999999998</v>
      </c>
      <c r="J53" s="59">
        <v>3.6202999999999999</v>
      </c>
      <c r="K53" s="59">
        <v>2.9342000000000001</v>
      </c>
      <c r="L53" s="59">
        <v>0.9304</v>
      </c>
      <c r="M53" s="60" t="s">
        <v>112</v>
      </c>
      <c r="N53" s="60" t="s">
        <v>112</v>
      </c>
      <c r="O53" s="61">
        <v>3.86</v>
      </c>
    </row>
    <row r="54" spans="1:15" x14ac:dyDescent="0.25">
      <c r="A54" s="57">
        <v>560082</v>
      </c>
      <c r="B54" s="57" t="s">
        <v>60</v>
      </c>
      <c r="C54" s="58">
        <v>1466</v>
      </c>
      <c r="D54" s="58">
        <v>2575</v>
      </c>
      <c r="E54" s="58">
        <v>3627</v>
      </c>
      <c r="F54" s="58">
        <v>4843</v>
      </c>
      <c r="G54" s="59">
        <v>0.40400000000000003</v>
      </c>
      <c r="H54" s="59">
        <v>0.53200000000000003</v>
      </c>
      <c r="I54" s="59">
        <v>2.7829000000000002</v>
      </c>
      <c r="J54" s="59">
        <v>4.8734000000000002</v>
      </c>
      <c r="K54" s="59">
        <v>2.2235</v>
      </c>
      <c r="L54" s="59">
        <v>0.97960000000000003</v>
      </c>
      <c r="M54" s="60" t="s">
        <v>112</v>
      </c>
      <c r="N54" s="60" t="s">
        <v>112</v>
      </c>
      <c r="O54" s="61">
        <v>3.2</v>
      </c>
    </row>
    <row r="55" spans="1:15" x14ac:dyDescent="0.25">
      <c r="A55" s="57">
        <v>560083</v>
      </c>
      <c r="B55" s="57" t="s">
        <v>61</v>
      </c>
      <c r="C55" s="58">
        <v>1867</v>
      </c>
      <c r="D55" s="58">
        <v>2053</v>
      </c>
      <c r="E55" s="58">
        <v>3450</v>
      </c>
      <c r="F55" s="58">
        <v>4593</v>
      </c>
      <c r="G55" s="59">
        <v>0.54100000000000004</v>
      </c>
      <c r="H55" s="59">
        <v>0.44700000000000001</v>
      </c>
      <c r="I55" s="59">
        <v>4.3648999999999996</v>
      </c>
      <c r="J55" s="59">
        <v>3.7974999999999999</v>
      </c>
      <c r="K55" s="59">
        <v>3.5356000000000001</v>
      </c>
      <c r="L55" s="59">
        <v>0.72150000000000003</v>
      </c>
      <c r="M55" s="60" t="s">
        <v>112</v>
      </c>
      <c r="N55" s="60" t="s">
        <v>112</v>
      </c>
      <c r="O55" s="61">
        <v>4.26</v>
      </c>
    </row>
    <row r="56" spans="1:15" x14ac:dyDescent="0.25">
      <c r="A56" s="57">
        <v>560084</v>
      </c>
      <c r="B56" s="57" t="s">
        <v>62</v>
      </c>
      <c r="C56" s="58">
        <v>1188</v>
      </c>
      <c r="D56" s="58">
        <v>3411</v>
      </c>
      <c r="E56" s="58">
        <v>4509</v>
      </c>
      <c r="F56" s="58">
        <v>8784</v>
      </c>
      <c r="G56" s="59">
        <v>0.26300000000000001</v>
      </c>
      <c r="H56" s="59">
        <v>0.38800000000000001</v>
      </c>
      <c r="I56" s="59">
        <v>1.1547000000000001</v>
      </c>
      <c r="J56" s="59">
        <v>3.0506000000000002</v>
      </c>
      <c r="K56" s="59">
        <v>0.85680000000000001</v>
      </c>
      <c r="L56" s="59">
        <v>0.78710000000000002</v>
      </c>
      <c r="M56" s="60" t="s">
        <v>112</v>
      </c>
      <c r="N56" s="60" t="s">
        <v>112</v>
      </c>
      <c r="O56" s="61">
        <v>1.64</v>
      </c>
    </row>
    <row r="57" spans="1:15" ht="26.25" x14ac:dyDescent="0.25">
      <c r="A57" s="57">
        <v>560085</v>
      </c>
      <c r="B57" s="57" t="s">
        <v>63</v>
      </c>
      <c r="C57" s="58">
        <v>1438</v>
      </c>
      <c r="D57" s="58">
        <v>130</v>
      </c>
      <c r="E57" s="58">
        <v>959</v>
      </c>
      <c r="F57" s="58">
        <v>130</v>
      </c>
      <c r="G57" s="59">
        <v>1.4990000000000001</v>
      </c>
      <c r="H57" s="59">
        <v>1</v>
      </c>
      <c r="I57" s="59">
        <v>5</v>
      </c>
      <c r="J57" s="59">
        <v>5</v>
      </c>
      <c r="K57" s="59">
        <v>4.875</v>
      </c>
      <c r="L57" s="59">
        <v>0.125</v>
      </c>
      <c r="M57" s="60" t="s">
        <v>112</v>
      </c>
      <c r="N57" s="60" t="s">
        <v>112</v>
      </c>
      <c r="O57" s="61">
        <v>5</v>
      </c>
    </row>
    <row r="58" spans="1:15" ht="26.25" x14ac:dyDescent="0.25">
      <c r="A58" s="57">
        <v>560086</v>
      </c>
      <c r="B58" s="57" t="s">
        <v>64</v>
      </c>
      <c r="C58" s="58">
        <v>2238</v>
      </c>
      <c r="D58" s="58">
        <v>114</v>
      </c>
      <c r="E58" s="58">
        <v>4015</v>
      </c>
      <c r="F58" s="58">
        <v>116</v>
      </c>
      <c r="G58" s="59">
        <v>0.55700000000000005</v>
      </c>
      <c r="H58" s="59">
        <v>0.98299999999999998</v>
      </c>
      <c r="I58" s="59">
        <v>4.5496999999999996</v>
      </c>
      <c r="J58" s="59">
        <v>5</v>
      </c>
      <c r="K58" s="59">
        <v>4.4541000000000004</v>
      </c>
      <c r="L58" s="59">
        <v>0.105</v>
      </c>
      <c r="M58" s="60" t="s">
        <v>112</v>
      </c>
      <c r="N58" s="60" t="s">
        <v>112</v>
      </c>
      <c r="O58" s="61">
        <v>4.5599999999999996</v>
      </c>
    </row>
    <row r="59" spans="1:15" x14ac:dyDescent="0.25">
      <c r="A59" s="57">
        <v>560087</v>
      </c>
      <c r="B59" s="57" t="s">
        <v>65</v>
      </c>
      <c r="C59" s="58">
        <v>2656</v>
      </c>
      <c r="D59" s="58">
        <v>0</v>
      </c>
      <c r="E59" s="58">
        <v>5778</v>
      </c>
      <c r="F59" s="58">
        <v>0</v>
      </c>
      <c r="G59" s="59">
        <v>0.46</v>
      </c>
      <c r="H59" s="59">
        <v>0</v>
      </c>
      <c r="I59" s="59">
        <v>3.4296000000000002</v>
      </c>
      <c r="J59" s="59">
        <v>0</v>
      </c>
      <c r="K59" s="59">
        <v>3.4296000000000002</v>
      </c>
      <c r="L59" s="59">
        <v>0</v>
      </c>
      <c r="M59" s="60" t="s">
        <v>112</v>
      </c>
      <c r="N59" s="60" t="s">
        <v>112</v>
      </c>
      <c r="O59" s="61">
        <v>3.43</v>
      </c>
    </row>
    <row r="60" spans="1:15" ht="26.25" x14ac:dyDescent="0.25">
      <c r="A60" s="57">
        <v>560088</v>
      </c>
      <c r="B60" s="57" t="s">
        <v>66</v>
      </c>
      <c r="C60" s="58">
        <v>469</v>
      </c>
      <c r="D60" s="58">
        <v>0</v>
      </c>
      <c r="E60" s="58">
        <v>1423</v>
      </c>
      <c r="F60" s="58">
        <v>0</v>
      </c>
      <c r="G60" s="59">
        <v>0.33</v>
      </c>
      <c r="H60" s="59">
        <v>0</v>
      </c>
      <c r="I60" s="59">
        <v>1.9283999999999999</v>
      </c>
      <c r="J60" s="59">
        <v>0</v>
      </c>
      <c r="K60" s="59">
        <v>1.9283999999999999</v>
      </c>
      <c r="L60" s="59">
        <v>0</v>
      </c>
      <c r="M60" s="60" t="s">
        <v>112</v>
      </c>
      <c r="N60" s="60" t="s">
        <v>112</v>
      </c>
      <c r="O60" s="61">
        <v>1.93</v>
      </c>
    </row>
    <row r="61" spans="1:15" ht="26.25" x14ac:dyDescent="0.25">
      <c r="A61" s="57">
        <v>560089</v>
      </c>
      <c r="B61" s="57" t="s">
        <v>67</v>
      </c>
      <c r="C61" s="58">
        <v>761</v>
      </c>
      <c r="D61" s="58">
        <v>0</v>
      </c>
      <c r="E61" s="58">
        <v>983</v>
      </c>
      <c r="F61" s="58">
        <v>0</v>
      </c>
      <c r="G61" s="59">
        <v>0.77400000000000002</v>
      </c>
      <c r="H61" s="59">
        <v>0</v>
      </c>
      <c r="I61" s="59">
        <v>5</v>
      </c>
      <c r="J61" s="59">
        <v>0</v>
      </c>
      <c r="K61" s="59">
        <v>5</v>
      </c>
      <c r="L61" s="59">
        <v>0</v>
      </c>
      <c r="M61" s="60" t="s">
        <v>112</v>
      </c>
      <c r="N61" s="60" t="s">
        <v>112</v>
      </c>
      <c r="O61" s="61">
        <v>5</v>
      </c>
    </row>
    <row r="62" spans="1:15" ht="26.25" x14ac:dyDescent="0.25">
      <c r="A62" s="57">
        <v>560096</v>
      </c>
      <c r="B62" s="57" t="s">
        <v>68</v>
      </c>
      <c r="C62" s="58">
        <v>0</v>
      </c>
      <c r="D62" s="58">
        <v>0</v>
      </c>
      <c r="E62" s="58">
        <v>109</v>
      </c>
      <c r="F62" s="58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60" t="s">
        <v>112</v>
      </c>
      <c r="N62" s="60" t="s">
        <v>112</v>
      </c>
      <c r="O62" s="61">
        <v>0</v>
      </c>
    </row>
    <row r="63" spans="1:15" x14ac:dyDescent="0.25">
      <c r="A63" s="57">
        <v>560098</v>
      </c>
      <c r="B63" s="57" t="s">
        <v>69</v>
      </c>
      <c r="C63" s="58">
        <v>218</v>
      </c>
      <c r="D63" s="58">
        <v>0</v>
      </c>
      <c r="E63" s="58">
        <v>1335</v>
      </c>
      <c r="F63" s="58">
        <v>0</v>
      </c>
      <c r="G63" s="59">
        <v>0.16300000000000001</v>
      </c>
      <c r="H63" s="59">
        <v>0</v>
      </c>
      <c r="I63" s="59">
        <v>0</v>
      </c>
      <c r="J63" s="59">
        <v>0</v>
      </c>
      <c r="K63" s="59">
        <v>0</v>
      </c>
      <c r="L63" s="59">
        <v>0</v>
      </c>
      <c r="M63" s="60" t="s">
        <v>112</v>
      </c>
      <c r="N63" s="60" t="s">
        <v>112</v>
      </c>
      <c r="O63" s="61">
        <v>0</v>
      </c>
    </row>
    <row r="64" spans="1:15" ht="26.25" x14ac:dyDescent="0.25">
      <c r="A64" s="57">
        <v>560099</v>
      </c>
      <c r="B64" s="57" t="s">
        <v>70</v>
      </c>
      <c r="C64" s="58">
        <v>0</v>
      </c>
      <c r="D64" s="58">
        <v>0</v>
      </c>
      <c r="E64" s="58">
        <v>573</v>
      </c>
      <c r="F64" s="58">
        <v>40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60" t="s">
        <v>112</v>
      </c>
      <c r="N64" s="60" t="s">
        <v>112</v>
      </c>
      <c r="O64" s="61">
        <v>0</v>
      </c>
    </row>
    <row r="65" spans="1:15" x14ac:dyDescent="0.25">
      <c r="A65" s="57">
        <v>560205</v>
      </c>
      <c r="B65" s="57" t="s">
        <v>71</v>
      </c>
      <c r="C65" s="58">
        <v>2</v>
      </c>
      <c r="D65" s="58">
        <v>5</v>
      </c>
      <c r="E65" s="58">
        <v>5</v>
      </c>
      <c r="F65" s="58">
        <v>34</v>
      </c>
      <c r="G65" s="59">
        <v>0.4</v>
      </c>
      <c r="H65" s="59">
        <v>0.14699999999999999</v>
      </c>
      <c r="I65" s="59">
        <v>2.7366999999999999</v>
      </c>
      <c r="J65" s="59">
        <v>0</v>
      </c>
      <c r="K65" s="59">
        <v>1.7269000000000001</v>
      </c>
      <c r="L65" s="59">
        <v>0</v>
      </c>
      <c r="M65" s="60" t="s">
        <v>112</v>
      </c>
      <c r="N65" s="60" t="s">
        <v>112</v>
      </c>
      <c r="O65" s="61">
        <v>1.73</v>
      </c>
    </row>
    <row r="66" spans="1:15" ht="39" x14ac:dyDescent="0.25">
      <c r="A66" s="57">
        <v>560206</v>
      </c>
      <c r="B66" s="57" t="s">
        <v>24</v>
      </c>
      <c r="C66" s="58">
        <v>8084</v>
      </c>
      <c r="D66" s="58">
        <v>0</v>
      </c>
      <c r="E66" s="58">
        <v>16940</v>
      </c>
      <c r="F66" s="58">
        <v>0</v>
      </c>
      <c r="G66" s="59">
        <v>0.47699999999999998</v>
      </c>
      <c r="H66" s="59">
        <v>0</v>
      </c>
      <c r="I66" s="59">
        <v>3.6259000000000001</v>
      </c>
      <c r="J66" s="59">
        <v>0</v>
      </c>
      <c r="K66" s="59">
        <v>3.6259000000000001</v>
      </c>
      <c r="L66" s="59">
        <v>0</v>
      </c>
      <c r="M66" s="60" t="s">
        <v>112</v>
      </c>
      <c r="N66" s="60" t="s">
        <v>112</v>
      </c>
      <c r="O66" s="61">
        <v>3.63</v>
      </c>
    </row>
    <row r="67" spans="1:15" ht="39" x14ac:dyDescent="0.25">
      <c r="A67" s="57">
        <v>560214</v>
      </c>
      <c r="B67" s="57" t="s">
        <v>29</v>
      </c>
      <c r="C67" s="58">
        <v>9331</v>
      </c>
      <c r="D67" s="58">
        <v>16635</v>
      </c>
      <c r="E67" s="58">
        <v>18700</v>
      </c>
      <c r="F67" s="58">
        <v>34056</v>
      </c>
      <c r="G67" s="59">
        <v>0.499</v>
      </c>
      <c r="H67" s="59">
        <v>0.48799999999999999</v>
      </c>
      <c r="I67" s="59">
        <v>3.8799000000000001</v>
      </c>
      <c r="J67" s="59">
        <v>4.3164999999999996</v>
      </c>
      <c r="K67" s="59">
        <v>2.9293</v>
      </c>
      <c r="L67" s="59">
        <v>1.0575000000000001</v>
      </c>
      <c r="M67" s="60" t="s">
        <v>112</v>
      </c>
      <c r="N67" s="60" t="s">
        <v>112</v>
      </c>
      <c r="O67" s="61">
        <v>3.99</v>
      </c>
    </row>
    <row r="68" spans="1:15" x14ac:dyDescent="0.25">
      <c r="O68" s="63"/>
    </row>
    <row r="69" spans="1:15" x14ac:dyDescent="0.25">
      <c r="O69" s="63"/>
    </row>
    <row r="70" spans="1:15" x14ac:dyDescent="0.25">
      <c r="O70" s="63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K1:O1"/>
  </mergeCells>
  <pageMargins left="0.7" right="0.7" top="0.75" bottom="0.75" header="0.3" footer="0.3"/>
  <pageSetup paperSize="9" scale="7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78" zoomScaleNormal="100" zoomScaleSheetLayoutView="78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O9" sqref="O9"/>
    </sheetView>
  </sheetViews>
  <sheetFormatPr defaultRowHeight="15" x14ac:dyDescent="0.25"/>
  <cols>
    <col min="1" max="1" width="8.5703125" style="35" customWidth="1"/>
    <col min="2" max="2" width="25.140625" style="36" customWidth="1"/>
    <col min="3" max="3" width="9.42578125" style="37" customWidth="1"/>
    <col min="4" max="5" width="11.28515625" style="37" customWidth="1"/>
    <col min="6" max="6" width="11.28515625" style="62" customWidth="1"/>
    <col min="7" max="7" width="8.28515625" style="62" customWidth="1"/>
    <col min="8" max="9" width="8.28515625" style="39" customWidth="1"/>
    <col min="10" max="10" width="8.28515625" style="62" customWidth="1"/>
    <col min="11" max="12" width="8.28515625" style="40" customWidth="1"/>
    <col min="13" max="13" width="9.85546875" style="41" customWidth="1"/>
    <col min="14" max="14" width="9.140625" style="41" customWidth="1"/>
    <col min="15" max="15" width="14.7109375" customWidth="1"/>
    <col min="16" max="16" width="11.7109375" bestFit="1" customWidth="1"/>
  </cols>
  <sheetData>
    <row r="1" spans="1:16" ht="33" customHeight="1" x14ac:dyDescent="0.25">
      <c r="F1" s="38"/>
      <c r="G1" s="38"/>
      <c r="I1" s="377"/>
      <c r="J1" s="377"/>
      <c r="K1" s="317" t="s">
        <v>241</v>
      </c>
      <c r="L1" s="317"/>
      <c r="M1" s="317"/>
      <c r="N1" s="317"/>
      <c r="O1" s="317"/>
    </row>
    <row r="2" spans="1:16" ht="27" customHeight="1" x14ac:dyDescent="0.25">
      <c r="A2" s="350" t="s">
        <v>113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6" s="37" customFormat="1" ht="49.9" customHeight="1" x14ac:dyDescent="0.2">
      <c r="A3" s="358" t="s">
        <v>114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6" s="122" customFormat="1" ht="49.5" customHeight="1" x14ac:dyDescent="0.2">
      <c r="A4" s="359" t="s">
        <v>99</v>
      </c>
      <c r="B4" s="351" t="s">
        <v>100</v>
      </c>
      <c r="C4" s="360" t="s">
        <v>115</v>
      </c>
      <c r="D4" s="361"/>
      <c r="E4" s="362" t="s">
        <v>116</v>
      </c>
      <c r="F4" s="363"/>
      <c r="G4" s="364" t="s">
        <v>117</v>
      </c>
      <c r="H4" s="365"/>
      <c r="I4" s="366" t="s">
        <v>118</v>
      </c>
      <c r="J4" s="367"/>
      <c r="K4" s="368" t="s">
        <v>105</v>
      </c>
      <c r="L4" s="368"/>
      <c r="M4" s="389" t="s">
        <v>106</v>
      </c>
      <c r="N4" s="390"/>
      <c r="O4" s="121" t="s">
        <v>107</v>
      </c>
    </row>
    <row r="5" spans="1:16" s="122" customFormat="1" ht="22.5" x14ac:dyDescent="0.2">
      <c r="A5" s="359"/>
      <c r="B5" s="351"/>
      <c r="C5" s="123" t="s">
        <v>108</v>
      </c>
      <c r="D5" s="124" t="s">
        <v>109</v>
      </c>
      <c r="E5" s="123" t="s">
        <v>108</v>
      </c>
      <c r="F5" s="124" t="s">
        <v>109</v>
      </c>
      <c r="G5" s="125" t="s">
        <v>108</v>
      </c>
      <c r="H5" s="126" t="s">
        <v>109</v>
      </c>
      <c r="I5" s="125" t="s">
        <v>108</v>
      </c>
      <c r="J5" s="126" t="s">
        <v>109</v>
      </c>
      <c r="K5" s="125" t="s">
        <v>108</v>
      </c>
      <c r="L5" s="126" t="s">
        <v>109</v>
      </c>
      <c r="M5" s="127" t="s">
        <v>108</v>
      </c>
      <c r="N5" s="128" t="s">
        <v>109</v>
      </c>
      <c r="O5" s="123" t="s">
        <v>110</v>
      </c>
    </row>
    <row r="6" spans="1:16" s="69" customFormat="1" x14ac:dyDescent="0.25">
      <c r="A6" s="64"/>
      <c r="B6" s="50" t="s">
        <v>111</v>
      </c>
      <c r="C6" s="65">
        <v>861231</v>
      </c>
      <c r="D6" s="65">
        <v>1603399</v>
      </c>
      <c r="E6" s="65">
        <v>2746887</v>
      </c>
      <c r="F6" s="65">
        <v>2580230</v>
      </c>
      <c r="G6" s="66">
        <v>0.3135</v>
      </c>
      <c r="H6" s="66">
        <v>0.62139999999999995</v>
      </c>
      <c r="I6" s="66"/>
      <c r="J6" s="66"/>
      <c r="K6" s="66"/>
      <c r="L6" s="66"/>
      <c r="M6" s="67">
        <v>0</v>
      </c>
      <c r="N6" s="67">
        <v>0</v>
      </c>
      <c r="O6" s="68"/>
    </row>
    <row r="7" spans="1:16" ht="26.25" x14ac:dyDescent="0.25">
      <c r="A7" s="56">
        <v>560002</v>
      </c>
      <c r="B7" s="57" t="s">
        <v>11</v>
      </c>
      <c r="C7" s="58">
        <v>7632</v>
      </c>
      <c r="D7" s="58">
        <v>2</v>
      </c>
      <c r="E7" s="58">
        <v>42565</v>
      </c>
      <c r="F7" s="58">
        <v>2</v>
      </c>
      <c r="G7" s="59">
        <v>0.17899999999999999</v>
      </c>
      <c r="H7" s="59">
        <v>1</v>
      </c>
      <c r="I7" s="59">
        <v>2.6132</v>
      </c>
      <c r="J7" s="59">
        <v>5</v>
      </c>
      <c r="K7" s="59">
        <v>2.6132</v>
      </c>
      <c r="L7" s="59">
        <v>0</v>
      </c>
      <c r="M7" s="60" t="s">
        <v>112</v>
      </c>
      <c r="N7" s="60" t="s">
        <v>112</v>
      </c>
      <c r="O7" s="61">
        <v>2.61</v>
      </c>
      <c r="P7" s="40"/>
    </row>
    <row r="8" spans="1:16" ht="26.25" x14ac:dyDescent="0.25">
      <c r="A8" s="56">
        <v>560014</v>
      </c>
      <c r="B8" s="57" t="s">
        <v>12</v>
      </c>
      <c r="C8" s="58">
        <v>2856</v>
      </c>
      <c r="D8" s="58">
        <v>17</v>
      </c>
      <c r="E8" s="58">
        <v>11805</v>
      </c>
      <c r="F8" s="58">
        <v>96</v>
      </c>
      <c r="G8" s="59">
        <v>0.24199999999999999</v>
      </c>
      <c r="H8" s="59">
        <v>0.17699999999999999</v>
      </c>
      <c r="I8" s="59">
        <v>3.7107999999999999</v>
      </c>
      <c r="J8" s="59">
        <v>0.98629999999999995</v>
      </c>
      <c r="K8" s="59">
        <v>3.7033999999999998</v>
      </c>
      <c r="L8" s="59">
        <v>2E-3</v>
      </c>
      <c r="M8" s="60" t="s">
        <v>112</v>
      </c>
      <c r="N8" s="60" t="s">
        <v>112</v>
      </c>
      <c r="O8" s="61">
        <v>3.71</v>
      </c>
    </row>
    <row r="9" spans="1:16" x14ac:dyDescent="0.25">
      <c r="A9" s="56">
        <v>560017</v>
      </c>
      <c r="B9" s="57" t="s">
        <v>13</v>
      </c>
      <c r="C9" s="58">
        <v>45356</v>
      </c>
      <c r="D9" s="58">
        <v>0</v>
      </c>
      <c r="E9" s="58">
        <v>166828</v>
      </c>
      <c r="F9" s="58">
        <v>0</v>
      </c>
      <c r="G9" s="59">
        <v>0.27200000000000002</v>
      </c>
      <c r="H9" s="59">
        <v>0</v>
      </c>
      <c r="I9" s="59">
        <v>4.2333999999999996</v>
      </c>
      <c r="J9" s="59">
        <v>0</v>
      </c>
      <c r="K9" s="59">
        <v>4.2333999999999996</v>
      </c>
      <c r="L9" s="59">
        <v>0</v>
      </c>
      <c r="M9" s="60" t="s">
        <v>112</v>
      </c>
      <c r="N9" s="60" t="s">
        <v>112</v>
      </c>
      <c r="O9" s="61">
        <v>4.2300000000000004</v>
      </c>
      <c r="P9" s="40"/>
    </row>
    <row r="10" spans="1:16" x14ac:dyDescent="0.25">
      <c r="A10" s="56">
        <v>560019</v>
      </c>
      <c r="B10" s="57" t="s">
        <v>14</v>
      </c>
      <c r="C10" s="58">
        <v>88498</v>
      </c>
      <c r="D10" s="58">
        <v>21742</v>
      </c>
      <c r="E10" s="58">
        <v>210299</v>
      </c>
      <c r="F10" s="58">
        <v>32003</v>
      </c>
      <c r="G10" s="59">
        <v>0.42099999999999999</v>
      </c>
      <c r="H10" s="59">
        <v>0.67900000000000005</v>
      </c>
      <c r="I10" s="59">
        <v>5</v>
      </c>
      <c r="J10" s="59">
        <v>5</v>
      </c>
      <c r="K10" s="59">
        <v>4.7850000000000001</v>
      </c>
      <c r="L10" s="59">
        <v>0.215</v>
      </c>
      <c r="M10" s="60" t="s">
        <v>112</v>
      </c>
      <c r="N10" s="60" t="s">
        <v>112</v>
      </c>
      <c r="O10" s="61">
        <v>5</v>
      </c>
    </row>
    <row r="11" spans="1:16" x14ac:dyDescent="0.25">
      <c r="A11" s="56">
        <v>560021</v>
      </c>
      <c r="B11" s="57" t="s">
        <v>15</v>
      </c>
      <c r="C11" s="58">
        <v>32126</v>
      </c>
      <c r="D11" s="58">
        <v>192347</v>
      </c>
      <c r="E11" s="58">
        <v>99429</v>
      </c>
      <c r="F11" s="58">
        <v>287774</v>
      </c>
      <c r="G11" s="59">
        <v>0.32300000000000001</v>
      </c>
      <c r="H11" s="59">
        <v>0.66800000000000004</v>
      </c>
      <c r="I11" s="59">
        <v>5</v>
      </c>
      <c r="J11" s="59">
        <v>5</v>
      </c>
      <c r="K11" s="59">
        <v>2.91</v>
      </c>
      <c r="L11" s="59">
        <v>2.09</v>
      </c>
      <c r="M11" s="60" t="s">
        <v>112</v>
      </c>
      <c r="N11" s="60" t="s">
        <v>112</v>
      </c>
      <c r="O11" s="61">
        <v>5</v>
      </c>
      <c r="P11" s="40"/>
    </row>
    <row r="12" spans="1:16" x14ac:dyDescent="0.25">
      <c r="A12" s="56">
        <v>560022</v>
      </c>
      <c r="B12" s="57" t="s">
        <v>16</v>
      </c>
      <c r="C12" s="58">
        <v>41694</v>
      </c>
      <c r="D12" s="58">
        <v>107076</v>
      </c>
      <c r="E12" s="58">
        <v>139193</v>
      </c>
      <c r="F12" s="58">
        <v>155224</v>
      </c>
      <c r="G12" s="59">
        <v>0.3</v>
      </c>
      <c r="H12" s="59">
        <v>0.69</v>
      </c>
      <c r="I12" s="59">
        <v>4.7213000000000003</v>
      </c>
      <c r="J12" s="59">
        <v>5</v>
      </c>
      <c r="K12" s="59">
        <v>3.5078999999999998</v>
      </c>
      <c r="L12" s="59">
        <v>1.2849999999999999</v>
      </c>
      <c r="M12" s="60" t="s">
        <v>112</v>
      </c>
      <c r="N12" s="60" t="s">
        <v>112</v>
      </c>
      <c r="O12" s="61">
        <v>4.79</v>
      </c>
    </row>
    <row r="13" spans="1:16" x14ac:dyDescent="0.25">
      <c r="A13" s="56">
        <v>560024</v>
      </c>
      <c r="B13" s="57" t="s">
        <v>17</v>
      </c>
      <c r="C13" s="58">
        <v>786</v>
      </c>
      <c r="D13" s="58">
        <v>221916</v>
      </c>
      <c r="E13" s="58">
        <v>3181</v>
      </c>
      <c r="F13" s="58">
        <v>372429</v>
      </c>
      <c r="G13" s="59">
        <v>0.247</v>
      </c>
      <c r="H13" s="59">
        <v>0.59599999999999997</v>
      </c>
      <c r="I13" s="59">
        <v>3.7978999999999998</v>
      </c>
      <c r="J13" s="59">
        <v>5</v>
      </c>
      <c r="K13" s="59">
        <v>0.14050000000000001</v>
      </c>
      <c r="L13" s="59">
        <v>4.8150000000000004</v>
      </c>
      <c r="M13" s="60" t="s">
        <v>112</v>
      </c>
      <c r="N13" s="60" t="s">
        <v>112</v>
      </c>
      <c r="O13" s="61">
        <v>4.96</v>
      </c>
      <c r="P13" s="40"/>
    </row>
    <row r="14" spans="1:16" ht="26.25" x14ac:dyDescent="0.25">
      <c r="A14" s="56">
        <v>560026</v>
      </c>
      <c r="B14" s="57" t="s">
        <v>18</v>
      </c>
      <c r="C14" s="58">
        <v>68701</v>
      </c>
      <c r="D14" s="58">
        <v>91513</v>
      </c>
      <c r="E14" s="58">
        <v>206645</v>
      </c>
      <c r="F14" s="58">
        <v>131836</v>
      </c>
      <c r="G14" s="59">
        <v>0.33200000000000002</v>
      </c>
      <c r="H14" s="59">
        <v>0.69399999999999995</v>
      </c>
      <c r="I14" s="59">
        <v>5</v>
      </c>
      <c r="J14" s="59">
        <v>5</v>
      </c>
      <c r="K14" s="59">
        <v>4.1749999999999998</v>
      </c>
      <c r="L14" s="59">
        <v>0.82499999999999996</v>
      </c>
      <c r="M14" s="60" t="s">
        <v>112</v>
      </c>
      <c r="N14" s="60" t="s">
        <v>112</v>
      </c>
      <c r="O14" s="61">
        <v>5</v>
      </c>
    </row>
    <row r="15" spans="1:16" x14ac:dyDescent="0.25">
      <c r="A15" s="56">
        <v>560032</v>
      </c>
      <c r="B15" s="57" t="s">
        <v>20</v>
      </c>
      <c r="C15" s="58">
        <v>4986</v>
      </c>
      <c r="D15" s="58">
        <v>0</v>
      </c>
      <c r="E15" s="58">
        <v>29211</v>
      </c>
      <c r="F15" s="58">
        <v>1</v>
      </c>
      <c r="G15" s="59">
        <v>0.17100000000000001</v>
      </c>
      <c r="H15" s="59">
        <v>0</v>
      </c>
      <c r="I15" s="59">
        <v>2.4739</v>
      </c>
      <c r="J15" s="59">
        <v>0</v>
      </c>
      <c r="K15" s="59">
        <v>2.4739</v>
      </c>
      <c r="L15" s="59">
        <v>0</v>
      </c>
      <c r="M15" s="60" t="s">
        <v>112</v>
      </c>
      <c r="N15" s="60" t="s">
        <v>112</v>
      </c>
      <c r="O15" s="61">
        <v>2.4700000000000002</v>
      </c>
      <c r="P15" s="40"/>
    </row>
    <row r="16" spans="1:16" x14ac:dyDescent="0.25">
      <c r="A16" s="56">
        <v>560033</v>
      </c>
      <c r="B16" s="57" t="s">
        <v>21</v>
      </c>
      <c r="C16" s="58">
        <v>21922</v>
      </c>
      <c r="D16" s="58">
        <v>0</v>
      </c>
      <c r="E16" s="58">
        <v>77210</v>
      </c>
      <c r="F16" s="58">
        <v>0</v>
      </c>
      <c r="G16" s="59">
        <v>0.28399999999999997</v>
      </c>
      <c r="H16" s="59">
        <v>0</v>
      </c>
      <c r="I16" s="59">
        <v>4.4424999999999999</v>
      </c>
      <c r="J16" s="59">
        <v>0</v>
      </c>
      <c r="K16" s="59">
        <v>4.4424999999999999</v>
      </c>
      <c r="L16" s="59">
        <v>0</v>
      </c>
      <c r="M16" s="60" t="s">
        <v>112</v>
      </c>
      <c r="N16" s="60" t="s">
        <v>112</v>
      </c>
      <c r="O16" s="61">
        <v>4.4400000000000004</v>
      </c>
    </row>
    <row r="17" spans="1:16" x14ac:dyDescent="0.25">
      <c r="A17" s="56">
        <v>560034</v>
      </c>
      <c r="B17" s="57" t="s">
        <v>22</v>
      </c>
      <c r="C17" s="58">
        <v>22874</v>
      </c>
      <c r="D17" s="58">
        <v>2</v>
      </c>
      <c r="E17" s="58">
        <v>60510</v>
      </c>
      <c r="F17" s="58">
        <v>19</v>
      </c>
      <c r="G17" s="59">
        <v>0.378</v>
      </c>
      <c r="H17" s="59">
        <v>0.105</v>
      </c>
      <c r="I17" s="59">
        <v>5</v>
      </c>
      <c r="J17" s="59">
        <v>0</v>
      </c>
      <c r="K17" s="59">
        <v>5</v>
      </c>
      <c r="L17" s="59">
        <v>0</v>
      </c>
      <c r="M17" s="60" t="s">
        <v>112</v>
      </c>
      <c r="N17" s="60" t="s">
        <v>112</v>
      </c>
      <c r="O17" s="61">
        <v>5</v>
      </c>
      <c r="P17" s="40"/>
    </row>
    <row r="18" spans="1:16" x14ac:dyDescent="0.25">
      <c r="A18" s="56">
        <v>560035</v>
      </c>
      <c r="B18" s="57" t="s">
        <v>23</v>
      </c>
      <c r="C18" s="58">
        <v>47</v>
      </c>
      <c r="D18" s="58">
        <v>109817</v>
      </c>
      <c r="E18" s="58">
        <v>598</v>
      </c>
      <c r="F18" s="58">
        <v>202310</v>
      </c>
      <c r="G18" s="59">
        <v>7.9000000000000001E-2</v>
      </c>
      <c r="H18" s="59">
        <v>0.54300000000000004</v>
      </c>
      <c r="I18" s="59">
        <v>0.87109999999999999</v>
      </c>
      <c r="J18" s="59">
        <v>5</v>
      </c>
      <c r="K18" s="59">
        <v>3.8300000000000001E-2</v>
      </c>
      <c r="L18" s="59">
        <v>4.78</v>
      </c>
      <c r="M18" s="60" t="s">
        <v>112</v>
      </c>
      <c r="N18" s="60" t="s">
        <v>112</v>
      </c>
      <c r="O18" s="61">
        <v>4.82</v>
      </c>
    </row>
    <row r="19" spans="1:16" x14ac:dyDescent="0.25">
      <c r="A19" s="56">
        <v>560036</v>
      </c>
      <c r="B19" s="57" t="s">
        <v>19</v>
      </c>
      <c r="C19" s="58">
        <v>10126</v>
      </c>
      <c r="D19" s="58">
        <v>30821</v>
      </c>
      <c r="E19" s="58">
        <v>50423</v>
      </c>
      <c r="F19" s="58">
        <v>50450</v>
      </c>
      <c r="G19" s="59">
        <v>0.20100000000000001</v>
      </c>
      <c r="H19" s="59">
        <v>0.61099999999999999</v>
      </c>
      <c r="I19" s="59">
        <v>2.9965000000000002</v>
      </c>
      <c r="J19" s="59">
        <v>5</v>
      </c>
      <c r="K19" s="59">
        <v>2.4331999999999998</v>
      </c>
      <c r="L19" s="59">
        <v>0.94</v>
      </c>
      <c r="M19" s="60" t="s">
        <v>112</v>
      </c>
      <c r="N19" s="60" t="s">
        <v>112</v>
      </c>
      <c r="O19" s="61">
        <v>3.37</v>
      </c>
      <c r="P19" s="40"/>
    </row>
    <row r="20" spans="1:16" ht="26.25" x14ac:dyDescent="0.25">
      <c r="A20" s="56">
        <v>560041</v>
      </c>
      <c r="B20" s="57" t="s">
        <v>25</v>
      </c>
      <c r="C20" s="58">
        <v>7</v>
      </c>
      <c r="D20" s="58">
        <v>63459</v>
      </c>
      <c r="E20" s="58">
        <v>219</v>
      </c>
      <c r="F20" s="58">
        <v>118955</v>
      </c>
      <c r="G20" s="59">
        <v>3.2000000000000001E-2</v>
      </c>
      <c r="H20" s="59">
        <v>0.53300000000000003</v>
      </c>
      <c r="I20" s="59">
        <v>5.2299999999999999E-2</v>
      </c>
      <c r="J20" s="59">
        <v>5</v>
      </c>
      <c r="K20" s="59">
        <v>1.2999999999999999E-3</v>
      </c>
      <c r="L20" s="59">
        <v>4.875</v>
      </c>
      <c r="M20" s="60" t="s">
        <v>112</v>
      </c>
      <c r="N20" s="60" t="s">
        <v>112</v>
      </c>
      <c r="O20" s="61">
        <v>4.88</v>
      </c>
    </row>
    <row r="21" spans="1:16" x14ac:dyDescent="0.25">
      <c r="A21" s="56">
        <v>560043</v>
      </c>
      <c r="B21" s="57" t="s">
        <v>26</v>
      </c>
      <c r="C21" s="58">
        <v>23771</v>
      </c>
      <c r="D21" s="58">
        <v>16445</v>
      </c>
      <c r="E21" s="58">
        <v>51785</v>
      </c>
      <c r="F21" s="58">
        <v>26528</v>
      </c>
      <c r="G21" s="59">
        <v>0.45900000000000002</v>
      </c>
      <c r="H21" s="59">
        <v>0.62</v>
      </c>
      <c r="I21" s="59">
        <v>5</v>
      </c>
      <c r="J21" s="59">
        <v>5</v>
      </c>
      <c r="K21" s="59">
        <v>4.0049999999999999</v>
      </c>
      <c r="L21" s="59">
        <v>0.995</v>
      </c>
      <c r="M21" s="60" t="s">
        <v>112</v>
      </c>
      <c r="N21" s="60" t="s">
        <v>112</v>
      </c>
      <c r="O21" s="61">
        <v>5</v>
      </c>
      <c r="P21" s="40"/>
    </row>
    <row r="22" spans="1:16" x14ac:dyDescent="0.25">
      <c r="A22" s="56">
        <v>560045</v>
      </c>
      <c r="B22" s="57" t="s">
        <v>27</v>
      </c>
      <c r="C22" s="58">
        <v>8961</v>
      </c>
      <c r="D22" s="58">
        <v>29861</v>
      </c>
      <c r="E22" s="58">
        <v>32069</v>
      </c>
      <c r="F22" s="58">
        <v>51415</v>
      </c>
      <c r="G22" s="59">
        <v>0.27900000000000003</v>
      </c>
      <c r="H22" s="59">
        <v>0.58099999999999996</v>
      </c>
      <c r="I22" s="59">
        <v>4.3554000000000004</v>
      </c>
      <c r="J22" s="59">
        <v>5</v>
      </c>
      <c r="K22" s="59">
        <v>3.3666999999999998</v>
      </c>
      <c r="L22" s="59">
        <v>1.135</v>
      </c>
      <c r="M22" s="60" t="s">
        <v>112</v>
      </c>
      <c r="N22" s="60" t="s">
        <v>112</v>
      </c>
      <c r="O22" s="61">
        <v>4.5</v>
      </c>
    </row>
    <row r="23" spans="1:16" x14ac:dyDescent="0.25">
      <c r="A23" s="56">
        <v>560047</v>
      </c>
      <c r="B23" s="57" t="s">
        <v>28</v>
      </c>
      <c r="C23" s="58">
        <v>8507</v>
      </c>
      <c r="D23" s="58">
        <v>27811</v>
      </c>
      <c r="E23" s="58">
        <v>44131</v>
      </c>
      <c r="F23" s="58">
        <v>47406</v>
      </c>
      <c r="G23" s="59">
        <v>0.193</v>
      </c>
      <c r="H23" s="59">
        <v>0.58699999999999997</v>
      </c>
      <c r="I23" s="59">
        <v>2.8571</v>
      </c>
      <c r="J23" s="59">
        <v>5</v>
      </c>
      <c r="K23" s="59">
        <v>2.2286000000000001</v>
      </c>
      <c r="L23" s="59">
        <v>1.1000000000000001</v>
      </c>
      <c r="M23" s="60" t="s">
        <v>112</v>
      </c>
      <c r="N23" s="60" t="s">
        <v>112</v>
      </c>
      <c r="O23" s="61">
        <v>3.33</v>
      </c>
      <c r="P23" s="40"/>
    </row>
    <row r="24" spans="1:16" x14ac:dyDescent="0.25">
      <c r="A24" s="56">
        <v>560052</v>
      </c>
      <c r="B24" s="57" t="s">
        <v>30</v>
      </c>
      <c r="C24" s="58">
        <v>9826</v>
      </c>
      <c r="D24" s="58">
        <v>16158</v>
      </c>
      <c r="E24" s="58">
        <v>32001</v>
      </c>
      <c r="F24" s="58">
        <v>23759</v>
      </c>
      <c r="G24" s="59">
        <v>0.307</v>
      </c>
      <c r="H24" s="59">
        <v>0.68</v>
      </c>
      <c r="I24" s="59">
        <v>4.8432000000000004</v>
      </c>
      <c r="J24" s="59">
        <v>5</v>
      </c>
      <c r="K24" s="59">
        <v>3.6905000000000001</v>
      </c>
      <c r="L24" s="59">
        <v>1.19</v>
      </c>
      <c r="M24" s="60" t="s">
        <v>112</v>
      </c>
      <c r="N24" s="60" t="s">
        <v>112</v>
      </c>
      <c r="O24" s="61">
        <v>4.88</v>
      </c>
    </row>
    <row r="25" spans="1:16" x14ac:dyDescent="0.25">
      <c r="A25" s="56">
        <v>560053</v>
      </c>
      <c r="B25" s="57" t="s">
        <v>31</v>
      </c>
      <c r="C25" s="58">
        <v>5749</v>
      </c>
      <c r="D25" s="58">
        <v>9076</v>
      </c>
      <c r="E25" s="58">
        <v>21828</v>
      </c>
      <c r="F25" s="58">
        <v>16780</v>
      </c>
      <c r="G25" s="59">
        <v>0.26300000000000001</v>
      </c>
      <c r="H25" s="59">
        <v>0.54100000000000004</v>
      </c>
      <c r="I25" s="59">
        <v>4.0766999999999998</v>
      </c>
      <c r="J25" s="59">
        <v>5</v>
      </c>
      <c r="K25" s="59">
        <v>3.2328000000000001</v>
      </c>
      <c r="L25" s="59">
        <v>1.0349999999999999</v>
      </c>
      <c r="M25" s="60" t="s">
        <v>112</v>
      </c>
      <c r="N25" s="60" t="s">
        <v>112</v>
      </c>
      <c r="O25" s="61">
        <v>4.2699999999999996</v>
      </c>
      <c r="P25" s="40"/>
    </row>
    <row r="26" spans="1:16" x14ac:dyDescent="0.25">
      <c r="A26" s="56">
        <v>560054</v>
      </c>
      <c r="B26" s="57" t="s">
        <v>32</v>
      </c>
      <c r="C26" s="58">
        <v>9611</v>
      </c>
      <c r="D26" s="58">
        <v>35685</v>
      </c>
      <c r="E26" s="58">
        <v>36171</v>
      </c>
      <c r="F26" s="58">
        <v>50341</v>
      </c>
      <c r="G26" s="59">
        <v>0.26600000000000001</v>
      </c>
      <c r="H26" s="59">
        <v>0.70899999999999996</v>
      </c>
      <c r="I26" s="59">
        <v>4.1288999999999998</v>
      </c>
      <c r="J26" s="59">
        <v>5</v>
      </c>
      <c r="K26" s="59">
        <v>3.0306000000000002</v>
      </c>
      <c r="L26" s="59">
        <v>1.33</v>
      </c>
      <c r="M26" s="60" t="s">
        <v>112</v>
      </c>
      <c r="N26" s="60" t="s">
        <v>112</v>
      </c>
      <c r="O26" s="61">
        <v>4.3600000000000003</v>
      </c>
    </row>
    <row r="27" spans="1:16" x14ac:dyDescent="0.25">
      <c r="A27" s="56">
        <v>560055</v>
      </c>
      <c r="B27" s="57" t="s">
        <v>33</v>
      </c>
      <c r="C27" s="58">
        <v>3964</v>
      </c>
      <c r="D27" s="58">
        <v>9664</v>
      </c>
      <c r="E27" s="58">
        <v>7215</v>
      </c>
      <c r="F27" s="58">
        <v>13398</v>
      </c>
      <c r="G27" s="59">
        <v>0.54900000000000004</v>
      </c>
      <c r="H27" s="59">
        <v>0.72099999999999997</v>
      </c>
      <c r="I27" s="59">
        <v>5</v>
      </c>
      <c r="J27" s="59">
        <v>5</v>
      </c>
      <c r="K27" s="59">
        <v>4.01</v>
      </c>
      <c r="L27" s="59">
        <v>0.99</v>
      </c>
      <c r="M27" s="60" t="s">
        <v>112</v>
      </c>
      <c r="N27" s="60" t="s">
        <v>112</v>
      </c>
      <c r="O27" s="61">
        <v>5</v>
      </c>
      <c r="P27" s="40"/>
    </row>
    <row r="28" spans="1:16" x14ac:dyDescent="0.25">
      <c r="A28" s="56">
        <v>560056</v>
      </c>
      <c r="B28" s="57" t="s">
        <v>34</v>
      </c>
      <c r="C28" s="58">
        <v>7933</v>
      </c>
      <c r="D28" s="58">
        <v>10066</v>
      </c>
      <c r="E28" s="58">
        <v>23833</v>
      </c>
      <c r="F28" s="58">
        <v>15749</v>
      </c>
      <c r="G28" s="59">
        <v>0.33300000000000002</v>
      </c>
      <c r="H28" s="59">
        <v>0.63900000000000001</v>
      </c>
      <c r="I28" s="59">
        <v>5</v>
      </c>
      <c r="J28" s="59">
        <v>5</v>
      </c>
      <c r="K28" s="59">
        <v>4.0750000000000002</v>
      </c>
      <c r="L28" s="59">
        <v>0.92500000000000004</v>
      </c>
      <c r="M28" s="60" t="s">
        <v>112</v>
      </c>
      <c r="N28" s="60" t="s">
        <v>112</v>
      </c>
      <c r="O28" s="61">
        <v>5</v>
      </c>
    </row>
    <row r="29" spans="1:16" x14ac:dyDescent="0.25">
      <c r="A29" s="56">
        <v>560057</v>
      </c>
      <c r="B29" s="57" t="s">
        <v>35</v>
      </c>
      <c r="C29" s="58">
        <v>11928</v>
      </c>
      <c r="D29" s="58">
        <v>16020</v>
      </c>
      <c r="E29" s="58">
        <v>32458</v>
      </c>
      <c r="F29" s="58">
        <v>24139</v>
      </c>
      <c r="G29" s="59">
        <v>0.36699999999999999</v>
      </c>
      <c r="H29" s="59">
        <v>0.66400000000000003</v>
      </c>
      <c r="I29" s="59">
        <v>5</v>
      </c>
      <c r="J29" s="59">
        <v>5</v>
      </c>
      <c r="K29" s="59">
        <v>3.9750000000000001</v>
      </c>
      <c r="L29" s="59">
        <v>1.0249999999999999</v>
      </c>
      <c r="M29" s="60" t="s">
        <v>112</v>
      </c>
      <c r="N29" s="60" t="s">
        <v>112</v>
      </c>
      <c r="O29" s="61">
        <v>5</v>
      </c>
      <c r="P29" s="40"/>
    </row>
    <row r="30" spans="1:16" x14ac:dyDescent="0.25">
      <c r="A30" s="56">
        <v>560058</v>
      </c>
      <c r="B30" s="57" t="s">
        <v>36</v>
      </c>
      <c r="C30" s="58">
        <v>12474</v>
      </c>
      <c r="D30" s="58">
        <v>32860</v>
      </c>
      <c r="E30" s="58">
        <v>54823</v>
      </c>
      <c r="F30" s="58">
        <v>56212</v>
      </c>
      <c r="G30" s="59">
        <v>0.22800000000000001</v>
      </c>
      <c r="H30" s="59">
        <v>0.58499999999999996</v>
      </c>
      <c r="I30" s="59">
        <v>3.4668999999999999</v>
      </c>
      <c r="J30" s="59">
        <v>5</v>
      </c>
      <c r="K30" s="59">
        <v>2.6903000000000001</v>
      </c>
      <c r="L30" s="59">
        <v>1.1200000000000001</v>
      </c>
      <c r="M30" s="60" t="s">
        <v>112</v>
      </c>
      <c r="N30" s="60" t="s">
        <v>112</v>
      </c>
      <c r="O30" s="61">
        <v>3.81</v>
      </c>
    </row>
    <row r="31" spans="1:16" x14ac:dyDescent="0.25">
      <c r="A31" s="56">
        <v>560059</v>
      </c>
      <c r="B31" s="57" t="s">
        <v>37</v>
      </c>
      <c r="C31" s="58">
        <v>6638</v>
      </c>
      <c r="D31" s="58">
        <v>8294</v>
      </c>
      <c r="E31" s="58">
        <v>17381</v>
      </c>
      <c r="F31" s="58">
        <v>14352</v>
      </c>
      <c r="G31" s="59">
        <v>0.38200000000000001</v>
      </c>
      <c r="H31" s="59">
        <v>0.57799999999999996</v>
      </c>
      <c r="I31" s="59">
        <v>5</v>
      </c>
      <c r="J31" s="59">
        <v>5</v>
      </c>
      <c r="K31" s="59">
        <v>4.0199999999999996</v>
      </c>
      <c r="L31" s="59">
        <v>0.98</v>
      </c>
      <c r="M31" s="60" t="s">
        <v>112</v>
      </c>
      <c r="N31" s="60" t="s">
        <v>112</v>
      </c>
      <c r="O31" s="61">
        <v>5</v>
      </c>
      <c r="P31" s="40"/>
    </row>
    <row r="32" spans="1:16" x14ac:dyDescent="0.25">
      <c r="A32" s="56">
        <v>560060</v>
      </c>
      <c r="B32" s="57" t="s">
        <v>38</v>
      </c>
      <c r="C32" s="58">
        <v>5768</v>
      </c>
      <c r="D32" s="58">
        <v>11852</v>
      </c>
      <c r="E32" s="58">
        <v>21022</v>
      </c>
      <c r="F32" s="58">
        <v>19232</v>
      </c>
      <c r="G32" s="59">
        <v>0.27400000000000002</v>
      </c>
      <c r="H32" s="59">
        <v>0.61599999999999999</v>
      </c>
      <c r="I32" s="59">
        <v>4.2683</v>
      </c>
      <c r="J32" s="59">
        <v>5</v>
      </c>
      <c r="K32" s="59">
        <v>3.3591000000000002</v>
      </c>
      <c r="L32" s="59">
        <v>1.0649999999999999</v>
      </c>
      <c r="M32" s="60" t="s">
        <v>112</v>
      </c>
      <c r="N32" s="60" t="s">
        <v>112</v>
      </c>
      <c r="O32" s="61">
        <v>4.42</v>
      </c>
    </row>
    <row r="33" spans="1:16" x14ac:dyDescent="0.25">
      <c r="A33" s="56">
        <v>560061</v>
      </c>
      <c r="B33" s="57" t="s">
        <v>39</v>
      </c>
      <c r="C33" s="58">
        <v>9319</v>
      </c>
      <c r="D33" s="58">
        <v>16489</v>
      </c>
      <c r="E33" s="58">
        <v>29690</v>
      </c>
      <c r="F33" s="58">
        <v>27387</v>
      </c>
      <c r="G33" s="59">
        <v>0.314</v>
      </c>
      <c r="H33" s="59">
        <v>0.60199999999999998</v>
      </c>
      <c r="I33" s="59">
        <v>4.9652000000000003</v>
      </c>
      <c r="J33" s="59">
        <v>5</v>
      </c>
      <c r="K33" s="59">
        <v>3.8380999999999998</v>
      </c>
      <c r="L33" s="59">
        <v>1.135</v>
      </c>
      <c r="M33" s="60" t="s">
        <v>112</v>
      </c>
      <c r="N33" s="60" t="s">
        <v>112</v>
      </c>
      <c r="O33" s="61">
        <v>4.97</v>
      </c>
      <c r="P33" s="40"/>
    </row>
    <row r="34" spans="1:16" x14ac:dyDescent="0.25">
      <c r="A34" s="56">
        <v>560062</v>
      </c>
      <c r="B34" s="57" t="s">
        <v>40</v>
      </c>
      <c r="C34" s="58">
        <v>3146</v>
      </c>
      <c r="D34" s="58">
        <v>6898</v>
      </c>
      <c r="E34" s="58">
        <v>9659</v>
      </c>
      <c r="F34" s="58">
        <v>11391</v>
      </c>
      <c r="G34" s="59">
        <v>0.32600000000000001</v>
      </c>
      <c r="H34" s="59">
        <v>0.60599999999999998</v>
      </c>
      <c r="I34" s="59">
        <v>5</v>
      </c>
      <c r="J34" s="59">
        <v>5</v>
      </c>
      <c r="K34" s="59">
        <v>3.9550000000000001</v>
      </c>
      <c r="L34" s="59">
        <v>1.0449999999999999</v>
      </c>
      <c r="M34" s="60" t="s">
        <v>112</v>
      </c>
      <c r="N34" s="60" t="s">
        <v>112</v>
      </c>
      <c r="O34" s="61">
        <v>5</v>
      </c>
    </row>
    <row r="35" spans="1:16" ht="26.25" x14ac:dyDescent="0.25">
      <c r="A35" s="56">
        <v>560063</v>
      </c>
      <c r="B35" s="57" t="s">
        <v>41</v>
      </c>
      <c r="C35" s="58">
        <v>7449</v>
      </c>
      <c r="D35" s="58">
        <v>9304</v>
      </c>
      <c r="E35" s="58">
        <v>17746</v>
      </c>
      <c r="F35" s="58">
        <v>13932</v>
      </c>
      <c r="G35" s="59">
        <v>0.42</v>
      </c>
      <c r="H35" s="59">
        <v>0.66800000000000004</v>
      </c>
      <c r="I35" s="59">
        <v>5</v>
      </c>
      <c r="J35" s="59">
        <v>5</v>
      </c>
      <c r="K35" s="59">
        <v>3.89</v>
      </c>
      <c r="L35" s="59">
        <v>1.1100000000000001</v>
      </c>
      <c r="M35" s="60" t="s">
        <v>112</v>
      </c>
      <c r="N35" s="60" t="s">
        <v>112</v>
      </c>
      <c r="O35" s="61">
        <v>5</v>
      </c>
      <c r="P35" s="40"/>
    </row>
    <row r="36" spans="1:16" x14ac:dyDescent="0.25">
      <c r="A36" s="56">
        <v>560064</v>
      </c>
      <c r="B36" s="57" t="s">
        <v>42</v>
      </c>
      <c r="C36" s="58">
        <v>54203</v>
      </c>
      <c r="D36" s="58">
        <v>51465</v>
      </c>
      <c r="E36" s="58">
        <v>106484</v>
      </c>
      <c r="F36" s="58">
        <v>75309</v>
      </c>
      <c r="G36" s="59">
        <v>0.50900000000000001</v>
      </c>
      <c r="H36" s="59">
        <v>0.68300000000000005</v>
      </c>
      <c r="I36" s="59">
        <v>5</v>
      </c>
      <c r="J36" s="59">
        <v>5</v>
      </c>
      <c r="K36" s="59">
        <v>3.9</v>
      </c>
      <c r="L36" s="59">
        <v>1.1000000000000001</v>
      </c>
      <c r="M36" s="60" t="s">
        <v>112</v>
      </c>
      <c r="N36" s="60" t="s">
        <v>112</v>
      </c>
      <c r="O36" s="61">
        <v>5</v>
      </c>
    </row>
    <row r="37" spans="1:16" x14ac:dyDescent="0.25">
      <c r="A37" s="56">
        <v>560065</v>
      </c>
      <c r="B37" s="57" t="s">
        <v>43</v>
      </c>
      <c r="C37" s="58">
        <v>10126</v>
      </c>
      <c r="D37" s="58">
        <v>12446</v>
      </c>
      <c r="E37" s="58">
        <v>22476</v>
      </c>
      <c r="F37" s="58">
        <v>16006</v>
      </c>
      <c r="G37" s="59">
        <v>0.45100000000000001</v>
      </c>
      <c r="H37" s="59">
        <v>0.77800000000000002</v>
      </c>
      <c r="I37" s="59">
        <v>5</v>
      </c>
      <c r="J37" s="59">
        <v>5</v>
      </c>
      <c r="K37" s="59">
        <v>4.0549999999999997</v>
      </c>
      <c r="L37" s="59">
        <v>0.94499999999999995</v>
      </c>
      <c r="M37" s="60" t="s">
        <v>112</v>
      </c>
      <c r="N37" s="60" t="s">
        <v>112</v>
      </c>
      <c r="O37" s="61">
        <v>5</v>
      </c>
      <c r="P37" s="40"/>
    </row>
    <row r="38" spans="1:16" x14ac:dyDescent="0.25">
      <c r="A38" s="56">
        <v>560066</v>
      </c>
      <c r="B38" s="57" t="s">
        <v>44</v>
      </c>
      <c r="C38" s="58">
        <v>4258</v>
      </c>
      <c r="D38" s="58">
        <v>6891</v>
      </c>
      <c r="E38" s="58">
        <v>15384</v>
      </c>
      <c r="F38" s="58">
        <v>11708</v>
      </c>
      <c r="G38" s="59">
        <v>0.27700000000000002</v>
      </c>
      <c r="H38" s="59">
        <v>0.58899999999999997</v>
      </c>
      <c r="I38" s="59">
        <v>4.3205999999999998</v>
      </c>
      <c r="J38" s="59">
        <v>5</v>
      </c>
      <c r="K38" s="59">
        <v>3.4651000000000001</v>
      </c>
      <c r="L38" s="59">
        <v>0.99</v>
      </c>
      <c r="M38" s="60" t="s">
        <v>112</v>
      </c>
      <c r="N38" s="60" t="s">
        <v>112</v>
      </c>
      <c r="O38" s="61">
        <v>4.46</v>
      </c>
    </row>
    <row r="39" spans="1:16" x14ac:dyDescent="0.25">
      <c r="A39" s="56">
        <v>560067</v>
      </c>
      <c r="B39" s="57" t="s">
        <v>45</v>
      </c>
      <c r="C39" s="58">
        <v>4223</v>
      </c>
      <c r="D39" s="58">
        <v>23466</v>
      </c>
      <c r="E39" s="58">
        <v>21934</v>
      </c>
      <c r="F39" s="58">
        <v>31176</v>
      </c>
      <c r="G39" s="59">
        <v>0.193</v>
      </c>
      <c r="H39" s="59">
        <v>0.753</v>
      </c>
      <c r="I39" s="59">
        <v>2.8571</v>
      </c>
      <c r="J39" s="59">
        <v>5</v>
      </c>
      <c r="K39" s="59">
        <v>2.1913999999999998</v>
      </c>
      <c r="L39" s="59">
        <v>1.165</v>
      </c>
      <c r="M39" s="60" t="s">
        <v>112</v>
      </c>
      <c r="N39" s="60" t="s">
        <v>112</v>
      </c>
      <c r="O39" s="61">
        <v>3.36</v>
      </c>
      <c r="P39" s="40"/>
    </row>
    <row r="40" spans="1:16" x14ac:dyDescent="0.25">
      <c r="A40" s="56">
        <v>560068</v>
      </c>
      <c r="B40" s="57" t="s">
        <v>46</v>
      </c>
      <c r="C40" s="58">
        <v>7294</v>
      </c>
      <c r="D40" s="58">
        <v>18833</v>
      </c>
      <c r="E40" s="58">
        <v>31308</v>
      </c>
      <c r="F40" s="58">
        <v>30539</v>
      </c>
      <c r="G40" s="59">
        <v>0.23300000000000001</v>
      </c>
      <c r="H40" s="59">
        <v>0.61699999999999999</v>
      </c>
      <c r="I40" s="59">
        <v>3.5539999999999998</v>
      </c>
      <c r="J40" s="59">
        <v>5</v>
      </c>
      <c r="K40" s="59">
        <v>2.7507999999999999</v>
      </c>
      <c r="L40" s="59">
        <v>1.1299999999999999</v>
      </c>
      <c r="M40" s="60" t="s">
        <v>112</v>
      </c>
      <c r="N40" s="60" t="s">
        <v>112</v>
      </c>
      <c r="O40" s="61">
        <v>3.88</v>
      </c>
    </row>
    <row r="41" spans="1:16" x14ac:dyDescent="0.25">
      <c r="A41" s="56">
        <v>560069</v>
      </c>
      <c r="B41" s="57" t="s">
        <v>47</v>
      </c>
      <c r="C41" s="58">
        <v>16691</v>
      </c>
      <c r="D41" s="58">
        <v>16457</v>
      </c>
      <c r="E41" s="58">
        <v>29494</v>
      </c>
      <c r="F41" s="58">
        <v>20614</v>
      </c>
      <c r="G41" s="59">
        <v>0.56599999999999995</v>
      </c>
      <c r="H41" s="59">
        <v>0.79800000000000004</v>
      </c>
      <c r="I41" s="59">
        <v>5</v>
      </c>
      <c r="J41" s="59">
        <v>5</v>
      </c>
      <c r="K41" s="59">
        <v>3.91</v>
      </c>
      <c r="L41" s="59">
        <v>1.0900000000000001</v>
      </c>
      <c r="M41" s="60" t="s">
        <v>112</v>
      </c>
      <c r="N41" s="60" t="s">
        <v>112</v>
      </c>
      <c r="O41" s="61">
        <v>5</v>
      </c>
      <c r="P41" s="40"/>
    </row>
    <row r="42" spans="1:16" x14ac:dyDescent="0.25">
      <c r="A42" s="56">
        <v>560070</v>
      </c>
      <c r="B42" s="57" t="s">
        <v>48</v>
      </c>
      <c r="C42" s="58">
        <v>48091</v>
      </c>
      <c r="D42" s="58">
        <v>67810</v>
      </c>
      <c r="E42" s="58">
        <v>131362</v>
      </c>
      <c r="F42" s="58">
        <v>104601</v>
      </c>
      <c r="G42" s="59">
        <v>0.36599999999999999</v>
      </c>
      <c r="H42" s="59">
        <v>0.64800000000000002</v>
      </c>
      <c r="I42" s="59">
        <v>5</v>
      </c>
      <c r="J42" s="59">
        <v>5</v>
      </c>
      <c r="K42" s="59">
        <v>3.7650000000000001</v>
      </c>
      <c r="L42" s="59">
        <v>1.2350000000000001</v>
      </c>
      <c r="M42" s="60" t="s">
        <v>112</v>
      </c>
      <c r="N42" s="60" t="s">
        <v>112</v>
      </c>
      <c r="O42" s="61">
        <v>5</v>
      </c>
    </row>
    <row r="43" spans="1:16" x14ac:dyDescent="0.25">
      <c r="A43" s="56">
        <v>560071</v>
      </c>
      <c r="B43" s="57" t="s">
        <v>49</v>
      </c>
      <c r="C43" s="58">
        <v>14889</v>
      </c>
      <c r="D43" s="58">
        <v>24227</v>
      </c>
      <c r="E43" s="58">
        <v>34646</v>
      </c>
      <c r="F43" s="58">
        <v>37391</v>
      </c>
      <c r="G43" s="59">
        <v>0.43</v>
      </c>
      <c r="H43" s="59">
        <v>0.64800000000000002</v>
      </c>
      <c r="I43" s="59">
        <v>5</v>
      </c>
      <c r="J43" s="59">
        <v>5</v>
      </c>
      <c r="K43" s="59">
        <v>3.76</v>
      </c>
      <c r="L43" s="59">
        <v>1.24</v>
      </c>
      <c r="M43" s="60" t="s">
        <v>112</v>
      </c>
      <c r="N43" s="60" t="s">
        <v>112</v>
      </c>
      <c r="O43" s="61">
        <v>5</v>
      </c>
      <c r="P43" s="40"/>
    </row>
    <row r="44" spans="1:16" x14ac:dyDescent="0.25">
      <c r="A44" s="56">
        <v>560072</v>
      </c>
      <c r="B44" s="57" t="s">
        <v>50</v>
      </c>
      <c r="C44" s="58">
        <v>15556</v>
      </c>
      <c r="D44" s="58">
        <v>19865</v>
      </c>
      <c r="E44" s="58">
        <v>29839</v>
      </c>
      <c r="F44" s="58">
        <v>30000</v>
      </c>
      <c r="G44" s="59">
        <v>0.52100000000000002</v>
      </c>
      <c r="H44" s="59">
        <v>0.66200000000000003</v>
      </c>
      <c r="I44" s="59">
        <v>5</v>
      </c>
      <c r="J44" s="59">
        <v>5</v>
      </c>
      <c r="K44" s="59">
        <v>3.9550000000000001</v>
      </c>
      <c r="L44" s="59">
        <v>1.0449999999999999</v>
      </c>
      <c r="M44" s="60" t="s">
        <v>112</v>
      </c>
      <c r="N44" s="60" t="s">
        <v>112</v>
      </c>
      <c r="O44" s="61">
        <v>5</v>
      </c>
    </row>
    <row r="45" spans="1:16" x14ac:dyDescent="0.25">
      <c r="A45" s="56">
        <v>560073</v>
      </c>
      <c r="B45" s="57" t="s">
        <v>51</v>
      </c>
      <c r="C45" s="58">
        <v>11502</v>
      </c>
      <c r="D45" s="58">
        <v>7569</v>
      </c>
      <c r="E45" s="58">
        <v>21413</v>
      </c>
      <c r="F45" s="58">
        <v>9980</v>
      </c>
      <c r="G45" s="59">
        <v>0.53700000000000003</v>
      </c>
      <c r="H45" s="59">
        <v>0.75800000000000001</v>
      </c>
      <c r="I45" s="59">
        <v>5</v>
      </c>
      <c r="J45" s="59">
        <v>5</v>
      </c>
      <c r="K45" s="59">
        <v>4.17</v>
      </c>
      <c r="L45" s="59">
        <v>0.83</v>
      </c>
      <c r="M45" s="60" t="s">
        <v>112</v>
      </c>
      <c r="N45" s="60" t="s">
        <v>112</v>
      </c>
      <c r="O45" s="61">
        <v>5</v>
      </c>
      <c r="P45" s="40"/>
    </row>
    <row r="46" spans="1:16" x14ac:dyDescent="0.25">
      <c r="A46" s="56">
        <v>560074</v>
      </c>
      <c r="B46" s="57" t="s">
        <v>52</v>
      </c>
      <c r="C46" s="58">
        <v>8271</v>
      </c>
      <c r="D46" s="58">
        <v>15905</v>
      </c>
      <c r="E46" s="58">
        <v>29754</v>
      </c>
      <c r="F46" s="58">
        <v>28730</v>
      </c>
      <c r="G46" s="59">
        <v>0.27800000000000002</v>
      </c>
      <c r="H46" s="59">
        <v>0.55400000000000005</v>
      </c>
      <c r="I46" s="59">
        <v>4.3380000000000001</v>
      </c>
      <c r="J46" s="59">
        <v>5</v>
      </c>
      <c r="K46" s="59">
        <v>3.2968999999999999</v>
      </c>
      <c r="L46" s="59">
        <v>1.2</v>
      </c>
      <c r="M46" s="60" t="s">
        <v>112</v>
      </c>
      <c r="N46" s="60" t="s">
        <v>112</v>
      </c>
      <c r="O46" s="61">
        <v>4.5</v>
      </c>
    </row>
    <row r="47" spans="1:16" x14ac:dyDescent="0.25">
      <c r="A47" s="56">
        <v>560075</v>
      </c>
      <c r="B47" s="57" t="s">
        <v>53</v>
      </c>
      <c r="C47" s="58">
        <v>16463</v>
      </c>
      <c r="D47" s="58">
        <v>27782</v>
      </c>
      <c r="E47" s="58">
        <v>64742</v>
      </c>
      <c r="F47" s="58">
        <v>39428</v>
      </c>
      <c r="G47" s="59">
        <v>0.254</v>
      </c>
      <c r="H47" s="59">
        <v>0.70499999999999996</v>
      </c>
      <c r="I47" s="59">
        <v>3.9199000000000002</v>
      </c>
      <c r="J47" s="59">
        <v>5</v>
      </c>
      <c r="K47" s="59">
        <v>3.0144000000000002</v>
      </c>
      <c r="L47" s="59">
        <v>1.155</v>
      </c>
      <c r="M47" s="60" t="s">
        <v>112</v>
      </c>
      <c r="N47" s="60" t="s">
        <v>112</v>
      </c>
      <c r="O47" s="61">
        <v>4.17</v>
      </c>
      <c r="P47" s="40"/>
    </row>
    <row r="48" spans="1:16" x14ac:dyDescent="0.25">
      <c r="A48" s="56">
        <v>560076</v>
      </c>
      <c r="B48" s="57" t="s">
        <v>54</v>
      </c>
      <c r="C48" s="58">
        <v>3448</v>
      </c>
      <c r="D48" s="58">
        <v>6429</v>
      </c>
      <c r="E48" s="58">
        <v>12974</v>
      </c>
      <c r="F48" s="58">
        <v>10580</v>
      </c>
      <c r="G48" s="59">
        <v>0.26600000000000001</v>
      </c>
      <c r="H48" s="59">
        <v>0.60799999999999998</v>
      </c>
      <c r="I48" s="59">
        <v>4.1288999999999998</v>
      </c>
      <c r="J48" s="59">
        <v>5</v>
      </c>
      <c r="K48" s="59">
        <v>3.2452999999999999</v>
      </c>
      <c r="L48" s="59">
        <v>1.07</v>
      </c>
      <c r="M48" s="60" t="s">
        <v>112</v>
      </c>
      <c r="N48" s="60" t="s">
        <v>112</v>
      </c>
      <c r="O48" s="61">
        <v>4.32</v>
      </c>
    </row>
    <row r="49" spans="1:16" x14ac:dyDescent="0.25">
      <c r="A49" s="56">
        <v>560077</v>
      </c>
      <c r="B49" s="57" t="s">
        <v>55</v>
      </c>
      <c r="C49" s="58">
        <v>3630</v>
      </c>
      <c r="D49" s="58">
        <v>5894</v>
      </c>
      <c r="E49" s="58">
        <v>18784</v>
      </c>
      <c r="F49" s="58">
        <v>8999</v>
      </c>
      <c r="G49" s="59">
        <v>0.193</v>
      </c>
      <c r="H49" s="59">
        <v>0.65500000000000003</v>
      </c>
      <c r="I49" s="59">
        <v>2.8571</v>
      </c>
      <c r="J49" s="59">
        <v>5</v>
      </c>
      <c r="K49" s="59">
        <v>2.3914</v>
      </c>
      <c r="L49" s="59">
        <v>0.81499999999999995</v>
      </c>
      <c r="M49" s="60" t="s">
        <v>112</v>
      </c>
      <c r="N49" s="60" t="s">
        <v>112</v>
      </c>
      <c r="O49" s="61">
        <v>3.21</v>
      </c>
      <c r="P49" s="40"/>
    </row>
    <row r="50" spans="1:16" x14ac:dyDescent="0.25">
      <c r="A50" s="56">
        <v>560078</v>
      </c>
      <c r="B50" s="57" t="s">
        <v>56</v>
      </c>
      <c r="C50" s="58">
        <v>8766</v>
      </c>
      <c r="D50" s="58">
        <v>30888</v>
      </c>
      <c r="E50" s="58">
        <v>53458</v>
      </c>
      <c r="F50" s="58">
        <v>47541</v>
      </c>
      <c r="G50" s="59">
        <v>0.16400000000000001</v>
      </c>
      <c r="H50" s="59">
        <v>0.65</v>
      </c>
      <c r="I50" s="59">
        <v>2.3519000000000001</v>
      </c>
      <c r="J50" s="59">
        <v>5</v>
      </c>
      <c r="K50" s="59">
        <v>1.7334000000000001</v>
      </c>
      <c r="L50" s="59">
        <v>1.3149999999999999</v>
      </c>
      <c r="M50" s="60" t="s">
        <v>112</v>
      </c>
      <c r="N50" s="60" t="s">
        <v>112</v>
      </c>
      <c r="O50" s="61">
        <v>3.05</v>
      </c>
    </row>
    <row r="51" spans="1:16" x14ac:dyDescent="0.25">
      <c r="A51" s="56">
        <v>560079</v>
      </c>
      <c r="B51" s="57" t="s">
        <v>57</v>
      </c>
      <c r="C51" s="58">
        <v>19563</v>
      </c>
      <c r="D51" s="58">
        <v>37421</v>
      </c>
      <c r="E51" s="58">
        <v>66219</v>
      </c>
      <c r="F51" s="58">
        <v>58922</v>
      </c>
      <c r="G51" s="59">
        <v>0.29499999999999998</v>
      </c>
      <c r="H51" s="59">
        <v>0.63500000000000001</v>
      </c>
      <c r="I51" s="59">
        <v>4.6341000000000001</v>
      </c>
      <c r="J51" s="59">
        <v>5</v>
      </c>
      <c r="K51" s="59">
        <v>3.5868000000000002</v>
      </c>
      <c r="L51" s="59">
        <v>1.1299999999999999</v>
      </c>
      <c r="M51" s="60" t="s">
        <v>112</v>
      </c>
      <c r="N51" s="60" t="s">
        <v>112</v>
      </c>
      <c r="O51" s="61">
        <v>4.72</v>
      </c>
      <c r="P51" s="40"/>
    </row>
    <row r="52" spans="1:16" x14ac:dyDescent="0.25">
      <c r="A52" s="56">
        <v>560080</v>
      </c>
      <c r="B52" s="57" t="s">
        <v>58</v>
      </c>
      <c r="C52" s="58">
        <v>7007</v>
      </c>
      <c r="D52" s="58">
        <v>12728</v>
      </c>
      <c r="E52" s="58">
        <v>27506</v>
      </c>
      <c r="F52" s="58">
        <v>27693</v>
      </c>
      <c r="G52" s="59">
        <v>0.255</v>
      </c>
      <c r="H52" s="59">
        <v>0.46</v>
      </c>
      <c r="I52" s="59">
        <v>3.9373</v>
      </c>
      <c r="J52" s="59">
        <v>4.8630000000000004</v>
      </c>
      <c r="K52" s="59">
        <v>3.0356000000000001</v>
      </c>
      <c r="L52" s="59">
        <v>1.1135999999999999</v>
      </c>
      <c r="M52" s="60" t="s">
        <v>112</v>
      </c>
      <c r="N52" s="60" t="s">
        <v>112</v>
      </c>
      <c r="O52" s="61">
        <v>4.1500000000000004</v>
      </c>
    </row>
    <row r="53" spans="1:16" x14ac:dyDescent="0.25">
      <c r="A53" s="56">
        <v>560081</v>
      </c>
      <c r="B53" s="57" t="s">
        <v>59</v>
      </c>
      <c r="C53" s="58">
        <v>5441</v>
      </c>
      <c r="D53" s="58">
        <v>17564</v>
      </c>
      <c r="E53" s="58">
        <v>23399</v>
      </c>
      <c r="F53" s="58">
        <v>31076</v>
      </c>
      <c r="G53" s="59">
        <v>0.23300000000000001</v>
      </c>
      <c r="H53" s="59">
        <v>0.56499999999999995</v>
      </c>
      <c r="I53" s="59">
        <v>3.5539999999999998</v>
      </c>
      <c r="J53" s="59">
        <v>5</v>
      </c>
      <c r="K53" s="59">
        <v>2.6406000000000001</v>
      </c>
      <c r="L53" s="59">
        <v>1.2849999999999999</v>
      </c>
      <c r="M53" s="60" t="s">
        <v>112</v>
      </c>
      <c r="N53" s="60" t="s">
        <v>112</v>
      </c>
      <c r="O53" s="61">
        <v>3.93</v>
      </c>
      <c r="P53" s="40"/>
    </row>
    <row r="54" spans="1:16" x14ac:dyDescent="0.25">
      <c r="A54" s="56">
        <v>560082</v>
      </c>
      <c r="B54" s="57" t="s">
        <v>60</v>
      </c>
      <c r="C54" s="58">
        <v>12305</v>
      </c>
      <c r="D54" s="58">
        <v>14166</v>
      </c>
      <c r="E54" s="58">
        <v>27614</v>
      </c>
      <c r="F54" s="58">
        <v>20007</v>
      </c>
      <c r="G54" s="59">
        <v>0.44600000000000001</v>
      </c>
      <c r="H54" s="59">
        <v>0.70799999999999996</v>
      </c>
      <c r="I54" s="59">
        <v>5</v>
      </c>
      <c r="J54" s="59">
        <v>5</v>
      </c>
      <c r="K54" s="59">
        <v>3.9950000000000001</v>
      </c>
      <c r="L54" s="59">
        <v>1.0049999999999999</v>
      </c>
      <c r="M54" s="60" t="s">
        <v>112</v>
      </c>
      <c r="N54" s="60" t="s">
        <v>112</v>
      </c>
      <c r="O54" s="61">
        <v>5</v>
      </c>
    </row>
    <row r="55" spans="1:16" x14ac:dyDescent="0.25">
      <c r="A55" s="56">
        <v>560083</v>
      </c>
      <c r="B55" s="57" t="s">
        <v>61</v>
      </c>
      <c r="C55" s="58">
        <v>5023</v>
      </c>
      <c r="D55" s="58">
        <v>10170</v>
      </c>
      <c r="E55" s="58">
        <v>19820</v>
      </c>
      <c r="F55" s="58">
        <v>16231</v>
      </c>
      <c r="G55" s="59">
        <v>0.253</v>
      </c>
      <c r="H55" s="59">
        <v>0.627</v>
      </c>
      <c r="I55" s="59">
        <v>3.9024000000000001</v>
      </c>
      <c r="J55" s="59">
        <v>5</v>
      </c>
      <c r="K55" s="59">
        <v>3.161</v>
      </c>
      <c r="L55" s="59">
        <v>0.95</v>
      </c>
      <c r="M55" s="60" t="s">
        <v>112</v>
      </c>
      <c r="N55" s="60" t="s">
        <v>112</v>
      </c>
      <c r="O55" s="61">
        <v>4.1100000000000003</v>
      </c>
      <c r="P55" s="40"/>
    </row>
    <row r="56" spans="1:16" x14ac:dyDescent="0.25">
      <c r="A56" s="56">
        <v>560084</v>
      </c>
      <c r="B56" s="57" t="s">
        <v>62</v>
      </c>
      <c r="C56" s="58">
        <v>3774</v>
      </c>
      <c r="D56" s="58">
        <v>13132</v>
      </c>
      <c r="E56" s="58">
        <v>27263</v>
      </c>
      <c r="F56" s="58">
        <v>29081</v>
      </c>
      <c r="G56" s="59">
        <v>0.13800000000000001</v>
      </c>
      <c r="H56" s="59">
        <v>0.45200000000000001</v>
      </c>
      <c r="I56" s="59">
        <v>1.899</v>
      </c>
      <c r="J56" s="59">
        <v>4.7534000000000001</v>
      </c>
      <c r="K56" s="59">
        <v>1.409</v>
      </c>
      <c r="L56" s="59">
        <v>1.2263999999999999</v>
      </c>
      <c r="M56" s="60" t="s">
        <v>112</v>
      </c>
      <c r="N56" s="60" t="s">
        <v>112</v>
      </c>
      <c r="O56" s="61">
        <v>2.64</v>
      </c>
    </row>
    <row r="57" spans="1:16" ht="26.25" x14ac:dyDescent="0.25">
      <c r="A57" s="56">
        <v>560085</v>
      </c>
      <c r="B57" s="57" t="s">
        <v>63</v>
      </c>
      <c r="C57" s="58">
        <v>3838</v>
      </c>
      <c r="D57" s="58">
        <v>1201</v>
      </c>
      <c r="E57" s="58">
        <v>13614</v>
      </c>
      <c r="F57" s="58">
        <v>1649</v>
      </c>
      <c r="G57" s="59">
        <v>0.28199999999999997</v>
      </c>
      <c r="H57" s="59">
        <v>0.72799999999999998</v>
      </c>
      <c r="I57" s="59">
        <v>4.4077000000000002</v>
      </c>
      <c r="J57" s="59">
        <v>5</v>
      </c>
      <c r="K57" s="59">
        <v>4.2975000000000003</v>
      </c>
      <c r="L57" s="59">
        <v>0.125</v>
      </c>
      <c r="M57" s="60" t="s">
        <v>112</v>
      </c>
      <c r="N57" s="60" t="s">
        <v>112</v>
      </c>
      <c r="O57" s="61">
        <v>4.42</v>
      </c>
      <c r="P57" s="40"/>
    </row>
    <row r="58" spans="1:16" ht="26.25" x14ac:dyDescent="0.25">
      <c r="A58" s="56">
        <v>560086</v>
      </c>
      <c r="B58" s="57" t="s">
        <v>64</v>
      </c>
      <c r="C58" s="58">
        <v>10090</v>
      </c>
      <c r="D58" s="58">
        <v>1129</v>
      </c>
      <c r="E58" s="58">
        <v>28015</v>
      </c>
      <c r="F58" s="58">
        <v>1899</v>
      </c>
      <c r="G58" s="59">
        <v>0.36</v>
      </c>
      <c r="H58" s="59">
        <v>0.59499999999999997</v>
      </c>
      <c r="I58" s="59">
        <v>5</v>
      </c>
      <c r="J58" s="59">
        <v>5</v>
      </c>
      <c r="K58" s="59">
        <v>4.8949999999999996</v>
      </c>
      <c r="L58" s="59">
        <v>0.105</v>
      </c>
      <c r="M58" s="60" t="s">
        <v>112</v>
      </c>
      <c r="N58" s="60" t="s">
        <v>112</v>
      </c>
      <c r="O58" s="61">
        <v>5</v>
      </c>
    </row>
    <row r="59" spans="1:16" x14ac:dyDescent="0.25">
      <c r="A59" s="56">
        <v>560087</v>
      </c>
      <c r="B59" s="57" t="s">
        <v>65</v>
      </c>
      <c r="C59" s="58">
        <v>10364</v>
      </c>
      <c r="D59" s="58">
        <v>0</v>
      </c>
      <c r="E59" s="58">
        <v>50605</v>
      </c>
      <c r="F59" s="58">
        <v>0</v>
      </c>
      <c r="G59" s="59">
        <v>0.20499999999999999</v>
      </c>
      <c r="H59" s="59">
        <v>0</v>
      </c>
      <c r="I59" s="59">
        <v>3.0661999999999998</v>
      </c>
      <c r="J59" s="59">
        <v>0</v>
      </c>
      <c r="K59" s="59">
        <v>3.0661999999999998</v>
      </c>
      <c r="L59" s="59">
        <v>0</v>
      </c>
      <c r="M59" s="60" t="s">
        <v>112</v>
      </c>
      <c r="N59" s="60" t="s">
        <v>112</v>
      </c>
      <c r="O59" s="61">
        <v>3.07</v>
      </c>
      <c r="P59" s="40"/>
    </row>
    <row r="60" spans="1:16" ht="26.25" x14ac:dyDescent="0.25">
      <c r="A60" s="56">
        <v>560088</v>
      </c>
      <c r="B60" s="57" t="s">
        <v>66</v>
      </c>
      <c r="C60" s="58">
        <v>1086</v>
      </c>
      <c r="D60" s="58">
        <v>0</v>
      </c>
      <c r="E60" s="58">
        <v>7655</v>
      </c>
      <c r="F60" s="58">
        <v>0</v>
      </c>
      <c r="G60" s="59">
        <v>0.14199999999999999</v>
      </c>
      <c r="H60" s="59">
        <v>0</v>
      </c>
      <c r="I60" s="59">
        <v>1.9685999999999999</v>
      </c>
      <c r="J60" s="59">
        <v>0</v>
      </c>
      <c r="K60" s="59">
        <v>1.9685999999999999</v>
      </c>
      <c r="L60" s="59">
        <v>0</v>
      </c>
      <c r="M60" s="60" t="s">
        <v>112</v>
      </c>
      <c r="N60" s="60" t="s">
        <v>112</v>
      </c>
      <c r="O60" s="61">
        <v>1.97</v>
      </c>
    </row>
    <row r="61" spans="1:16" ht="26.25" x14ac:dyDescent="0.25">
      <c r="A61" s="56">
        <v>560089</v>
      </c>
      <c r="B61" s="57" t="s">
        <v>67</v>
      </c>
      <c r="C61" s="58">
        <v>2026</v>
      </c>
      <c r="D61" s="58">
        <v>0</v>
      </c>
      <c r="E61" s="58">
        <v>10432</v>
      </c>
      <c r="F61" s="58">
        <v>0</v>
      </c>
      <c r="G61" s="59">
        <v>0.19400000000000001</v>
      </c>
      <c r="H61" s="59">
        <v>0</v>
      </c>
      <c r="I61" s="59">
        <v>2.8746</v>
      </c>
      <c r="J61" s="59">
        <v>0</v>
      </c>
      <c r="K61" s="59">
        <v>2.8746</v>
      </c>
      <c r="L61" s="59">
        <v>0</v>
      </c>
      <c r="M61" s="60" t="s">
        <v>112</v>
      </c>
      <c r="N61" s="60" t="s">
        <v>112</v>
      </c>
      <c r="O61" s="61">
        <v>2.87</v>
      </c>
      <c r="P61" s="40"/>
    </row>
    <row r="62" spans="1:16" ht="26.25" x14ac:dyDescent="0.25">
      <c r="A62" s="56">
        <v>560096</v>
      </c>
      <c r="B62" s="57" t="s">
        <v>68</v>
      </c>
      <c r="C62" s="58">
        <v>4</v>
      </c>
      <c r="D62" s="58">
        <v>0</v>
      </c>
      <c r="E62" s="58">
        <v>137</v>
      </c>
      <c r="F62" s="58">
        <v>0</v>
      </c>
      <c r="G62" s="59">
        <v>2.9000000000000001E-2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60" t="s">
        <v>112</v>
      </c>
      <c r="N62" s="60" t="s">
        <v>112</v>
      </c>
      <c r="O62" s="61">
        <v>0</v>
      </c>
    </row>
    <row r="63" spans="1:16" ht="26.25" x14ac:dyDescent="0.25">
      <c r="A63" s="56">
        <v>560098</v>
      </c>
      <c r="B63" s="57" t="s">
        <v>69</v>
      </c>
      <c r="C63" s="58">
        <v>2467</v>
      </c>
      <c r="D63" s="58">
        <v>1</v>
      </c>
      <c r="E63" s="58">
        <v>5254</v>
      </c>
      <c r="F63" s="58">
        <v>1</v>
      </c>
      <c r="G63" s="59">
        <v>0.47</v>
      </c>
      <c r="H63" s="59">
        <v>1</v>
      </c>
      <c r="I63" s="59">
        <v>5</v>
      </c>
      <c r="J63" s="59">
        <v>5</v>
      </c>
      <c r="K63" s="59">
        <v>5</v>
      </c>
      <c r="L63" s="59">
        <v>0</v>
      </c>
      <c r="M63" s="60" t="s">
        <v>112</v>
      </c>
      <c r="N63" s="60" t="s">
        <v>112</v>
      </c>
      <c r="O63" s="61">
        <v>5</v>
      </c>
      <c r="P63" s="40"/>
    </row>
    <row r="64" spans="1:16" ht="39" x14ac:dyDescent="0.25">
      <c r="A64" s="56">
        <v>560099</v>
      </c>
      <c r="B64" s="57" t="s">
        <v>70</v>
      </c>
      <c r="C64" s="58">
        <v>92</v>
      </c>
      <c r="D64" s="58">
        <v>12</v>
      </c>
      <c r="E64" s="58">
        <v>895</v>
      </c>
      <c r="F64" s="58">
        <v>14</v>
      </c>
      <c r="G64" s="59">
        <v>0.10299999999999999</v>
      </c>
      <c r="H64" s="59">
        <v>0.85699999999999998</v>
      </c>
      <c r="I64" s="59">
        <v>1.2891999999999999</v>
      </c>
      <c r="J64" s="59">
        <v>5</v>
      </c>
      <c r="K64" s="59">
        <v>1.2710999999999999</v>
      </c>
      <c r="L64" s="59">
        <v>7.0000000000000007E-2</v>
      </c>
      <c r="M64" s="60" t="s">
        <v>112</v>
      </c>
      <c r="N64" s="60" t="s">
        <v>112</v>
      </c>
      <c r="O64" s="61">
        <v>1.34</v>
      </c>
    </row>
    <row r="65" spans="1:16" x14ac:dyDescent="0.25">
      <c r="A65" s="56">
        <v>560205</v>
      </c>
      <c r="B65" s="57" t="s">
        <v>71</v>
      </c>
      <c r="C65" s="58">
        <v>11</v>
      </c>
      <c r="D65" s="58">
        <v>26</v>
      </c>
      <c r="E65" s="58">
        <v>121</v>
      </c>
      <c r="F65" s="58">
        <v>141</v>
      </c>
      <c r="G65" s="59">
        <v>9.0999999999999998E-2</v>
      </c>
      <c r="H65" s="59">
        <v>0.184</v>
      </c>
      <c r="I65" s="59">
        <v>1.0801000000000001</v>
      </c>
      <c r="J65" s="59">
        <v>1.0822000000000001</v>
      </c>
      <c r="K65" s="59">
        <v>0.68159999999999998</v>
      </c>
      <c r="L65" s="59">
        <v>0.39929999999999999</v>
      </c>
      <c r="M65" s="60" t="s">
        <v>112</v>
      </c>
      <c r="N65" s="60" t="s">
        <v>112</v>
      </c>
      <c r="O65" s="61">
        <v>1.08</v>
      </c>
      <c r="P65" s="40"/>
    </row>
    <row r="66" spans="1:16" ht="51.75" x14ac:dyDescent="0.25">
      <c r="A66" s="56">
        <v>560206</v>
      </c>
      <c r="B66" s="57" t="s">
        <v>24</v>
      </c>
      <c r="C66" s="58">
        <v>36720</v>
      </c>
      <c r="D66" s="58">
        <v>0</v>
      </c>
      <c r="E66" s="58">
        <v>145871</v>
      </c>
      <c r="F66" s="58">
        <v>2</v>
      </c>
      <c r="G66" s="59">
        <v>0.252</v>
      </c>
      <c r="H66" s="59">
        <v>0</v>
      </c>
      <c r="I66" s="59">
        <v>3.8849999999999998</v>
      </c>
      <c r="J66" s="59">
        <v>0</v>
      </c>
      <c r="K66" s="59">
        <v>3.8849999999999998</v>
      </c>
      <c r="L66" s="59">
        <v>0</v>
      </c>
      <c r="M66" s="60" t="s">
        <v>112</v>
      </c>
      <c r="N66" s="60" t="s">
        <v>112</v>
      </c>
      <c r="O66" s="61">
        <v>3.89</v>
      </c>
    </row>
    <row r="67" spans="1:16" ht="51.75" x14ac:dyDescent="0.25">
      <c r="A67" s="56">
        <v>560214</v>
      </c>
      <c r="B67" s="57" t="s">
        <v>29</v>
      </c>
      <c r="C67" s="58">
        <v>31354</v>
      </c>
      <c r="D67" s="58">
        <v>64727</v>
      </c>
      <c r="E67" s="58">
        <v>138487</v>
      </c>
      <c r="F67" s="58">
        <v>127792</v>
      </c>
      <c r="G67" s="59">
        <v>0.22600000000000001</v>
      </c>
      <c r="H67" s="59">
        <v>0.50700000000000001</v>
      </c>
      <c r="I67" s="59">
        <v>3.4321000000000002</v>
      </c>
      <c r="J67" s="59">
        <v>5</v>
      </c>
      <c r="K67" s="59">
        <v>2.5912000000000002</v>
      </c>
      <c r="L67" s="59">
        <v>1.2250000000000001</v>
      </c>
      <c r="M67" s="60" t="s">
        <v>112</v>
      </c>
      <c r="N67" s="60" t="s">
        <v>112</v>
      </c>
      <c r="O67" s="61">
        <v>3.82</v>
      </c>
    </row>
    <row r="68" spans="1:16" x14ac:dyDescent="0.25">
      <c r="O68" s="63"/>
    </row>
    <row r="69" spans="1:16" x14ac:dyDescent="0.25">
      <c r="O69" s="63"/>
    </row>
    <row r="70" spans="1:16" x14ac:dyDescent="0.25">
      <c r="O70" s="63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K1:O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3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95" zoomScaleNormal="100" zoomScaleSheetLayoutView="95" workbookViewId="0">
      <selection activeCell="A23" sqref="A23"/>
    </sheetView>
  </sheetViews>
  <sheetFormatPr defaultRowHeight="15" x14ac:dyDescent="0.25"/>
  <cols>
    <col min="1" max="1" width="31.42578125" customWidth="1"/>
    <col min="2" max="2" width="16.85546875" customWidth="1"/>
    <col min="3" max="3" width="9.5703125" customWidth="1"/>
    <col min="4" max="4" width="21" bestFit="1" customWidth="1"/>
    <col min="5" max="5" width="10.28515625" bestFit="1" customWidth="1"/>
    <col min="6" max="6" width="18.85546875" bestFit="1" customWidth="1"/>
    <col min="7" max="7" width="8.28515625" bestFit="1" customWidth="1"/>
    <col min="8" max="8" width="21" bestFit="1" customWidth="1"/>
    <col min="10" max="10" width="11.42578125" bestFit="1" customWidth="1"/>
  </cols>
  <sheetData>
    <row r="1" spans="1:8" ht="49.5" customHeight="1" x14ac:dyDescent="0.25">
      <c r="A1" s="9"/>
      <c r="B1" s="9"/>
      <c r="C1" s="9"/>
      <c r="D1" s="9"/>
      <c r="E1" s="10"/>
      <c r="F1" s="290" t="s">
        <v>261</v>
      </c>
      <c r="G1" s="290"/>
      <c r="H1" s="290"/>
    </row>
    <row r="2" spans="1:8" ht="63.75" customHeight="1" x14ac:dyDescent="0.25">
      <c r="A2" s="281" t="s">
        <v>275</v>
      </c>
      <c r="B2" s="281"/>
      <c r="C2" s="281"/>
      <c r="D2" s="281"/>
      <c r="E2" s="281"/>
      <c r="F2" s="281"/>
      <c r="G2" s="281"/>
      <c r="H2" s="281"/>
    </row>
    <row r="3" spans="1:8" ht="15.75" x14ac:dyDescent="0.25">
      <c r="A3" s="291" t="s">
        <v>74</v>
      </c>
      <c r="B3" s="292" t="s">
        <v>75</v>
      </c>
      <c r="C3" s="291" t="s">
        <v>76</v>
      </c>
      <c r="D3" s="291"/>
      <c r="E3" s="291" t="s">
        <v>77</v>
      </c>
      <c r="F3" s="291"/>
      <c r="G3" s="291" t="s">
        <v>78</v>
      </c>
      <c r="H3" s="291"/>
    </row>
    <row r="4" spans="1:8" ht="15.75" x14ac:dyDescent="0.25">
      <c r="A4" s="291"/>
      <c r="B4" s="292"/>
      <c r="C4" s="15" t="s">
        <v>79</v>
      </c>
      <c r="D4" s="15" t="s">
        <v>80</v>
      </c>
      <c r="E4" s="151" t="s">
        <v>79</v>
      </c>
      <c r="F4" s="22" t="s">
        <v>80</v>
      </c>
      <c r="G4" s="151" t="s">
        <v>79</v>
      </c>
      <c r="H4" s="151" t="s">
        <v>80</v>
      </c>
    </row>
    <row r="5" spans="1:8" ht="18" customHeight="1" x14ac:dyDescent="0.25">
      <c r="A5" s="283" t="s">
        <v>82</v>
      </c>
      <c r="B5" s="23" t="s">
        <v>81</v>
      </c>
      <c r="C5" s="11">
        <f t="shared" ref="C5:H5" si="0">C9+C8+C7+C6</f>
        <v>120</v>
      </c>
      <c r="D5" s="12">
        <f t="shared" si="0"/>
        <v>10037253</v>
      </c>
      <c r="E5" s="11">
        <f t="shared" si="0"/>
        <v>0</v>
      </c>
      <c r="F5" s="12">
        <f t="shared" si="0"/>
        <v>0</v>
      </c>
      <c r="G5" s="11">
        <f t="shared" si="0"/>
        <v>120</v>
      </c>
      <c r="H5" s="12">
        <f t="shared" si="0"/>
        <v>10037253</v>
      </c>
    </row>
    <row r="6" spans="1:8" ht="15.75" customHeight="1" x14ac:dyDescent="0.25">
      <c r="A6" s="284"/>
      <c r="B6" s="20" t="s">
        <v>84</v>
      </c>
      <c r="C6" s="13">
        <v>30</v>
      </c>
      <c r="D6" s="14">
        <v>3899889</v>
      </c>
      <c r="E6" s="15">
        <v>0</v>
      </c>
      <c r="F6" s="16">
        <v>0</v>
      </c>
      <c r="G6" s="17">
        <f t="shared" ref="G6:H9" si="1">C6+E6</f>
        <v>30</v>
      </c>
      <c r="H6" s="18">
        <f t="shared" si="1"/>
        <v>3899889</v>
      </c>
    </row>
    <row r="7" spans="1:8" ht="15.75" customHeight="1" x14ac:dyDescent="0.25">
      <c r="A7" s="284"/>
      <c r="B7" s="20" t="s">
        <v>85</v>
      </c>
      <c r="C7" s="13">
        <v>46</v>
      </c>
      <c r="D7" s="14">
        <v>3447706</v>
      </c>
      <c r="E7" s="15">
        <v>0</v>
      </c>
      <c r="F7" s="16">
        <v>0</v>
      </c>
      <c r="G7" s="17">
        <f t="shared" si="1"/>
        <v>46</v>
      </c>
      <c r="H7" s="18">
        <f t="shared" si="1"/>
        <v>3447706</v>
      </c>
    </row>
    <row r="8" spans="1:8" ht="15.75" customHeight="1" x14ac:dyDescent="0.25">
      <c r="A8" s="284"/>
      <c r="B8" s="20" t="s">
        <v>86</v>
      </c>
      <c r="C8" s="13">
        <v>16</v>
      </c>
      <c r="D8" s="14">
        <v>1015731</v>
      </c>
      <c r="E8" s="15">
        <v>28</v>
      </c>
      <c r="F8" s="16">
        <v>1673927</v>
      </c>
      <c r="G8" s="17">
        <f t="shared" si="1"/>
        <v>44</v>
      </c>
      <c r="H8" s="18">
        <f t="shared" si="1"/>
        <v>2689658</v>
      </c>
    </row>
    <row r="9" spans="1:8" ht="15.75" customHeight="1" x14ac:dyDescent="0.25">
      <c r="A9" s="285"/>
      <c r="B9" s="20" t="s">
        <v>87</v>
      </c>
      <c r="C9" s="13">
        <v>28</v>
      </c>
      <c r="D9" s="14">
        <v>1673927</v>
      </c>
      <c r="E9" s="15">
        <v>-28</v>
      </c>
      <c r="F9" s="16">
        <v>-1673927</v>
      </c>
      <c r="G9" s="17">
        <f t="shared" si="1"/>
        <v>0</v>
      </c>
      <c r="H9" s="18">
        <f t="shared" si="1"/>
        <v>0</v>
      </c>
    </row>
    <row r="10" spans="1:8" ht="15.75" customHeight="1" x14ac:dyDescent="0.25">
      <c r="A10" s="195"/>
      <c r="B10" s="196"/>
      <c r="C10" s="197"/>
      <c r="D10" s="198"/>
      <c r="E10" s="199"/>
      <c r="F10" s="200"/>
      <c r="G10" s="201"/>
      <c r="H10" s="202"/>
    </row>
    <row r="11" spans="1:8" ht="16.5" x14ac:dyDescent="0.25">
      <c r="A11" s="286" t="s">
        <v>262</v>
      </c>
      <c r="B11" s="23" t="s">
        <v>81</v>
      </c>
      <c r="C11" s="156">
        <v>76</v>
      </c>
      <c r="D11" s="157">
        <v>7291535</v>
      </c>
      <c r="E11" s="156">
        <f>E12+E13+E14+E15</f>
        <v>92</v>
      </c>
      <c r="F11" s="157">
        <f>F12+F13+F14+F15</f>
        <v>8528000</v>
      </c>
      <c r="G11" s="11">
        <f t="shared" ref="G11:H11" si="2">G15+G14+G13+G12</f>
        <v>168</v>
      </c>
      <c r="H11" s="12">
        <f t="shared" si="2"/>
        <v>15819535</v>
      </c>
    </row>
    <row r="12" spans="1:8" ht="16.5" x14ac:dyDescent="0.25">
      <c r="A12" s="286"/>
      <c r="B12" s="146" t="s">
        <v>252</v>
      </c>
      <c r="C12" s="158">
        <v>13</v>
      </c>
      <c r="D12" s="155">
        <v>938470</v>
      </c>
      <c r="E12" s="159">
        <v>0</v>
      </c>
      <c r="F12" s="160">
        <v>0</v>
      </c>
      <c r="G12" s="17">
        <f t="shared" ref="G12:H15" si="3">C12+E12</f>
        <v>13</v>
      </c>
      <c r="H12" s="18">
        <f t="shared" si="3"/>
        <v>938470</v>
      </c>
    </row>
    <row r="13" spans="1:8" ht="16.5" x14ac:dyDescent="0.25">
      <c r="A13" s="286"/>
      <c r="B13" s="146" t="s">
        <v>253</v>
      </c>
      <c r="C13" s="158">
        <v>55</v>
      </c>
      <c r="D13" s="155">
        <v>5642183</v>
      </c>
      <c r="E13" s="159">
        <v>0</v>
      </c>
      <c r="F13" s="160">
        <v>0</v>
      </c>
      <c r="G13" s="17">
        <f t="shared" si="3"/>
        <v>55</v>
      </c>
      <c r="H13" s="18">
        <f t="shared" si="3"/>
        <v>5642183</v>
      </c>
    </row>
    <row r="14" spans="1:8" ht="16.5" x14ac:dyDescent="0.25">
      <c r="A14" s="286"/>
      <c r="B14" s="146" t="s">
        <v>254</v>
      </c>
      <c r="C14" s="158">
        <v>5</v>
      </c>
      <c r="D14" s="155">
        <v>520848</v>
      </c>
      <c r="E14" s="159">
        <v>61</v>
      </c>
      <c r="F14" s="160">
        <v>6264000</v>
      </c>
      <c r="G14" s="17">
        <f t="shared" si="3"/>
        <v>66</v>
      </c>
      <c r="H14" s="18">
        <f t="shared" si="3"/>
        <v>6784848</v>
      </c>
    </row>
    <row r="15" spans="1:8" ht="16.5" x14ac:dyDescent="0.25">
      <c r="A15" s="286"/>
      <c r="B15" s="146" t="s">
        <v>255</v>
      </c>
      <c r="C15" s="158">
        <v>3</v>
      </c>
      <c r="D15" s="155">
        <v>190034</v>
      </c>
      <c r="E15" s="159">
        <v>31</v>
      </c>
      <c r="F15" s="163">
        <v>2264000</v>
      </c>
      <c r="G15" s="17">
        <f t="shared" si="3"/>
        <v>34</v>
      </c>
      <c r="H15" s="18">
        <f t="shared" si="3"/>
        <v>2454034</v>
      </c>
    </row>
    <row r="16" spans="1:8" ht="15.75" customHeight="1" x14ac:dyDescent="0.25">
      <c r="A16" s="287" t="s">
        <v>263</v>
      </c>
      <c r="B16" s="153" t="s">
        <v>81</v>
      </c>
      <c r="C16" s="161">
        <v>3128</v>
      </c>
      <c r="D16" s="162">
        <v>169044137</v>
      </c>
      <c r="E16" s="164">
        <f>SUM(E17:E20)</f>
        <v>-92</v>
      </c>
      <c r="F16" s="165">
        <v>-8528000</v>
      </c>
      <c r="G16" s="11">
        <f t="shared" ref="G16:H16" si="4">G20+G19+G18+G17</f>
        <v>3036</v>
      </c>
      <c r="H16" s="12">
        <f t="shared" si="4"/>
        <v>160516137</v>
      </c>
    </row>
    <row r="17" spans="1:8" ht="15.75" customHeight="1" x14ac:dyDescent="0.25">
      <c r="A17" s="288"/>
      <c r="B17" s="146" t="s">
        <v>252</v>
      </c>
      <c r="C17" s="161">
        <v>704</v>
      </c>
      <c r="D17" s="162">
        <v>35297624</v>
      </c>
      <c r="E17" s="161">
        <v>-84</v>
      </c>
      <c r="F17" s="162">
        <v>-3811478</v>
      </c>
      <c r="G17" s="17">
        <f t="shared" ref="G17:H20" si="5">C17+E17</f>
        <v>620</v>
      </c>
      <c r="H17" s="18">
        <f t="shared" si="5"/>
        <v>31486146</v>
      </c>
    </row>
    <row r="18" spans="1:8" ht="15.75" customHeight="1" x14ac:dyDescent="0.25">
      <c r="A18" s="288"/>
      <c r="B18" s="146" t="s">
        <v>253</v>
      </c>
      <c r="C18" s="161">
        <v>818</v>
      </c>
      <c r="D18" s="162">
        <v>44801166</v>
      </c>
      <c r="E18" s="161">
        <v>11</v>
      </c>
      <c r="F18" s="162">
        <v>-375570</v>
      </c>
      <c r="G18" s="17">
        <f t="shared" si="5"/>
        <v>829</v>
      </c>
      <c r="H18" s="18">
        <f t="shared" si="5"/>
        <v>44425596</v>
      </c>
    </row>
    <row r="19" spans="1:8" ht="15.75" customHeight="1" x14ac:dyDescent="0.25">
      <c r="A19" s="288"/>
      <c r="B19" s="146" t="s">
        <v>254</v>
      </c>
      <c r="C19" s="161">
        <v>805</v>
      </c>
      <c r="D19" s="162">
        <v>44472674</v>
      </c>
      <c r="E19" s="161">
        <v>-19</v>
      </c>
      <c r="F19" s="162">
        <v>-4340952</v>
      </c>
      <c r="G19" s="17">
        <f t="shared" si="5"/>
        <v>786</v>
      </c>
      <c r="H19" s="18">
        <f t="shared" si="5"/>
        <v>40131722</v>
      </c>
    </row>
    <row r="20" spans="1:8" ht="15.75" customHeight="1" x14ac:dyDescent="0.25">
      <c r="A20" s="289"/>
      <c r="B20" s="146" t="s">
        <v>255</v>
      </c>
      <c r="C20" s="161">
        <v>801</v>
      </c>
      <c r="D20" s="162">
        <v>44472673</v>
      </c>
      <c r="E20" s="161">
        <v>0</v>
      </c>
      <c r="F20" s="162">
        <v>0</v>
      </c>
      <c r="G20" s="17">
        <f t="shared" si="5"/>
        <v>801</v>
      </c>
      <c r="H20" s="18">
        <f t="shared" si="5"/>
        <v>44472673</v>
      </c>
    </row>
  </sheetData>
  <mergeCells count="10">
    <mergeCell ref="A5:A9"/>
    <mergeCell ref="A11:A15"/>
    <mergeCell ref="A16:A2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136" zoomScaleNormal="100" zoomScaleSheetLayoutView="136" workbookViewId="0">
      <pane xSplit="2" ySplit="6" topLeftCell="D10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RowHeight="15" x14ac:dyDescent="0.25"/>
  <cols>
    <col min="1" max="1" width="9.85546875" style="35" customWidth="1"/>
    <col min="2" max="2" width="36.85546875" style="36" customWidth="1"/>
    <col min="3" max="5" width="11.28515625" style="37" customWidth="1"/>
    <col min="6" max="6" width="9.42578125" style="62" customWidth="1"/>
    <col min="7" max="7" width="8.28515625" style="62" customWidth="1"/>
    <col min="8" max="8" width="9.42578125" style="39" customWidth="1"/>
    <col min="9" max="9" width="8.28515625" style="39" customWidth="1"/>
    <col min="10" max="10" width="8.28515625" style="62" customWidth="1"/>
    <col min="11" max="12" width="8.28515625" style="40" customWidth="1"/>
    <col min="13" max="13" width="8.140625" style="41" customWidth="1"/>
    <col min="14" max="14" width="8.42578125" style="41" customWidth="1"/>
    <col min="15" max="15" width="12.28515625" customWidth="1"/>
  </cols>
  <sheetData>
    <row r="1" spans="1:16" ht="40.5" customHeight="1" x14ac:dyDescent="0.25">
      <c r="F1" s="38"/>
      <c r="G1" s="38"/>
      <c r="I1" s="377"/>
      <c r="J1" s="377"/>
      <c r="K1" s="317" t="s">
        <v>240</v>
      </c>
      <c r="L1" s="317"/>
      <c r="M1" s="317"/>
      <c r="N1" s="317"/>
      <c r="O1" s="317"/>
    </row>
    <row r="2" spans="1:16" ht="33.75" customHeight="1" x14ac:dyDescent="0.25">
      <c r="A2" s="350" t="s">
        <v>97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6" s="37" customFormat="1" ht="43.5" customHeight="1" x14ac:dyDescent="0.2">
      <c r="A3" s="358" t="s">
        <v>98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6" s="122" customFormat="1" ht="43.5" customHeight="1" x14ac:dyDescent="0.2">
      <c r="A4" s="359" t="s">
        <v>99</v>
      </c>
      <c r="B4" s="351" t="s">
        <v>100</v>
      </c>
      <c r="C4" s="360" t="s">
        <v>101</v>
      </c>
      <c r="D4" s="361"/>
      <c r="E4" s="362" t="s">
        <v>102</v>
      </c>
      <c r="F4" s="363"/>
      <c r="G4" s="364" t="s">
        <v>103</v>
      </c>
      <c r="H4" s="365"/>
      <c r="I4" s="366" t="s">
        <v>104</v>
      </c>
      <c r="J4" s="367"/>
      <c r="K4" s="368" t="s">
        <v>105</v>
      </c>
      <c r="L4" s="368"/>
      <c r="M4" s="389" t="s">
        <v>106</v>
      </c>
      <c r="N4" s="390"/>
      <c r="O4" s="121" t="s">
        <v>107</v>
      </c>
    </row>
    <row r="5" spans="1:16" s="122" customFormat="1" ht="18.75" customHeight="1" x14ac:dyDescent="0.2">
      <c r="A5" s="359"/>
      <c r="B5" s="351"/>
      <c r="C5" s="123" t="s">
        <v>108</v>
      </c>
      <c r="D5" s="124" t="s">
        <v>109</v>
      </c>
      <c r="E5" s="123" t="s">
        <v>108</v>
      </c>
      <c r="F5" s="124" t="s">
        <v>109</v>
      </c>
      <c r="G5" s="125" t="s">
        <v>108</v>
      </c>
      <c r="H5" s="126" t="s">
        <v>109</v>
      </c>
      <c r="I5" s="125" t="s">
        <v>108</v>
      </c>
      <c r="J5" s="126" t="s">
        <v>109</v>
      </c>
      <c r="K5" s="125" t="s">
        <v>108</v>
      </c>
      <c r="L5" s="126" t="s">
        <v>109</v>
      </c>
      <c r="M5" s="127" t="s">
        <v>108</v>
      </c>
      <c r="N5" s="128" t="s">
        <v>109</v>
      </c>
      <c r="O5" s="123" t="s">
        <v>110</v>
      </c>
    </row>
    <row r="6" spans="1:16" s="55" customFormat="1" x14ac:dyDescent="0.25">
      <c r="A6" s="49"/>
      <c r="B6" s="50" t="s">
        <v>111</v>
      </c>
      <c r="C6" s="51">
        <v>3665922</v>
      </c>
      <c r="D6" s="51">
        <v>2816526</v>
      </c>
      <c r="E6" s="51">
        <v>1480801</v>
      </c>
      <c r="F6" s="51">
        <v>432405</v>
      </c>
      <c r="G6" s="52">
        <v>2.4756</v>
      </c>
      <c r="H6" s="52">
        <v>6.5136000000000003</v>
      </c>
      <c r="I6" s="52"/>
      <c r="J6" s="52"/>
      <c r="K6" s="52"/>
      <c r="L6" s="52"/>
      <c r="M6" s="53">
        <v>6</v>
      </c>
      <c r="N6" s="53">
        <v>0</v>
      </c>
      <c r="O6" s="54"/>
    </row>
    <row r="7" spans="1:16" x14ac:dyDescent="0.25">
      <c r="A7" s="56">
        <v>560002</v>
      </c>
      <c r="B7" s="57" t="s">
        <v>11</v>
      </c>
      <c r="C7" s="58">
        <v>50350</v>
      </c>
      <c r="D7" s="58">
        <v>2</v>
      </c>
      <c r="E7" s="58">
        <v>17923</v>
      </c>
      <c r="F7" s="58">
        <v>1</v>
      </c>
      <c r="G7" s="59">
        <v>2.8090000000000002</v>
      </c>
      <c r="H7" s="59">
        <v>2</v>
      </c>
      <c r="I7" s="59">
        <v>4.0113000000000003</v>
      </c>
      <c r="J7" s="59">
        <v>1.2096</v>
      </c>
      <c r="K7" s="59">
        <v>4.0113000000000003</v>
      </c>
      <c r="L7" s="59">
        <v>0</v>
      </c>
      <c r="M7" s="60" t="s">
        <v>112</v>
      </c>
      <c r="N7" s="60" t="s">
        <v>112</v>
      </c>
      <c r="O7" s="61">
        <v>4.01</v>
      </c>
      <c r="P7" s="40"/>
    </row>
    <row r="8" spans="1:16" ht="26.25" x14ac:dyDescent="0.25">
      <c r="A8" s="56">
        <v>560014</v>
      </c>
      <c r="B8" s="57" t="s">
        <v>12</v>
      </c>
      <c r="C8" s="58">
        <v>12165</v>
      </c>
      <c r="D8" s="58">
        <v>97</v>
      </c>
      <c r="E8" s="58">
        <v>5282</v>
      </c>
      <c r="F8" s="58">
        <v>12</v>
      </c>
      <c r="G8" s="59">
        <v>2.3029999999999999</v>
      </c>
      <c r="H8" s="59">
        <v>8.0830000000000002</v>
      </c>
      <c r="I8" s="59">
        <v>3.1566999999999998</v>
      </c>
      <c r="J8" s="59">
        <v>5</v>
      </c>
      <c r="K8" s="59">
        <v>3.1503000000000001</v>
      </c>
      <c r="L8" s="59">
        <v>0.01</v>
      </c>
      <c r="M8" s="60" t="s">
        <v>112</v>
      </c>
      <c r="N8" s="60" t="s">
        <v>112</v>
      </c>
      <c r="O8" s="61">
        <v>3.16</v>
      </c>
    </row>
    <row r="9" spans="1:16" x14ac:dyDescent="0.25">
      <c r="A9" s="56">
        <v>560017</v>
      </c>
      <c r="B9" s="57" t="s">
        <v>13</v>
      </c>
      <c r="C9" s="58">
        <v>245780</v>
      </c>
      <c r="D9" s="58">
        <v>0</v>
      </c>
      <c r="E9" s="58">
        <v>80371</v>
      </c>
      <c r="F9" s="58">
        <v>2</v>
      </c>
      <c r="G9" s="59">
        <v>3.0579999999999998</v>
      </c>
      <c r="H9" s="59">
        <v>0</v>
      </c>
      <c r="I9" s="59">
        <v>4.4318</v>
      </c>
      <c r="J9" s="59">
        <v>0</v>
      </c>
      <c r="K9" s="59">
        <v>4.4318</v>
      </c>
      <c r="L9" s="59">
        <v>0</v>
      </c>
      <c r="M9" s="60" t="s">
        <v>112</v>
      </c>
      <c r="N9" s="60" t="s">
        <v>112</v>
      </c>
      <c r="O9" s="61">
        <v>4.43</v>
      </c>
      <c r="P9" s="40"/>
    </row>
    <row r="10" spans="1:16" x14ac:dyDescent="0.25">
      <c r="A10" s="56">
        <v>560019</v>
      </c>
      <c r="B10" s="57" t="s">
        <v>14</v>
      </c>
      <c r="C10" s="58">
        <v>237237</v>
      </c>
      <c r="D10" s="58">
        <v>33585</v>
      </c>
      <c r="E10" s="58">
        <v>88738</v>
      </c>
      <c r="F10" s="58">
        <v>3955</v>
      </c>
      <c r="G10" s="59">
        <v>2.673</v>
      </c>
      <c r="H10" s="59">
        <v>8.4920000000000009</v>
      </c>
      <c r="I10" s="59">
        <v>3.7816000000000001</v>
      </c>
      <c r="J10" s="59">
        <v>5</v>
      </c>
      <c r="K10" s="59">
        <v>3.6190000000000002</v>
      </c>
      <c r="L10" s="59">
        <v>0.215</v>
      </c>
      <c r="M10" s="60" t="s">
        <v>112</v>
      </c>
      <c r="N10" s="60" t="s">
        <v>112</v>
      </c>
      <c r="O10" s="61">
        <v>3.83</v>
      </c>
    </row>
    <row r="11" spans="1:16" x14ac:dyDescent="0.25">
      <c r="A11" s="56">
        <v>560021</v>
      </c>
      <c r="B11" s="57" t="s">
        <v>15</v>
      </c>
      <c r="C11" s="58">
        <v>159638</v>
      </c>
      <c r="D11" s="58">
        <v>311788</v>
      </c>
      <c r="E11" s="58">
        <v>55916</v>
      </c>
      <c r="F11" s="58">
        <v>40099</v>
      </c>
      <c r="G11" s="59">
        <v>2.855</v>
      </c>
      <c r="H11" s="59">
        <v>7.7750000000000004</v>
      </c>
      <c r="I11" s="59">
        <v>4.0890000000000004</v>
      </c>
      <c r="J11" s="59">
        <v>5</v>
      </c>
      <c r="K11" s="59">
        <v>2.3797999999999999</v>
      </c>
      <c r="L11" s="59">
        <v>2.09</v>
      </c>
      <c r="M11" s="60" t="s">
        <v>112</v>
      </c>
      <c r="N11" s="60" t="s">
        <v>112</v>
      </c>
      <c r="O11" s="61">
        <v>4.47</v>
      </c>
      <c r="P11" s="40"/>
    </row>
    <row r="12" spans="1:16" x14ac:dyDescent="0.25">
      <c r="A12" s="56">
        <v>560022</v>
      </c>
      <c r="B12" s="57" t="s">
        <v>16</v>
      </c>
      <c r="C12" s="58">
        <v>187019</v>
      </c>
      <c r="D12" s="58">
        <v>170235</v>
      </c>
      <c r="E12" s="58">
        <v>67416</v>
      </c>
      <c r="F12" s="58">
        <v>23379</v>
      </c>
      <c r="G12" s="59">
        <v>2.774</v>
      </c>
      <c r="H12" s="59">
        <v>7.282</v>
      </c>
      <c r="I12" s="59">
        <v>3.9521000000000002</v>
      </c>
      <c r="J12" s="59">
        <v>4.7591000000000001</v>
      </c>
      <c r="K12" s="59">
        <v>2.9363999999999999</v>
      </c>
      <c r="L12" s="59">
        <v>1.2231000000000001</v>
      </c>
      <c r="M12" s="60">
        <v>1</v>
      </c>
      <c r="N12" s="60" t="s">
        <v>112</v>
      </c>
      <c r="O12" s="61">
        <v>1.22</v>
      </c>
    </row>
    <row r="13" spans="1:16" x14ac:dyDescent="0.25">
      <c r="A13" s="56">
        <v>560024</v>
      </c>
      <c r="B13" s="57" t="s">
        <v>17</v>
      </c>
      <c r="C13" s="58">
        <v>5441</v>
      </c>
      <c r="D13" s="58">
        <v>414377</v>
      </c>
      <c r="E13" s="58">
        <v>2033</v>
      </c>
      <c r="F13" s="58">
        <v>53308</v>
      </c>
      <c r="G13" s="59">
        <v>2.6760000000000002</v>
      </c>
      <c r="H13" s="59">
        <v>7.7729999999999997</v>
      </c>
      <c r="I13" s="59">
        <v>3.7866</v>
      </c>
      <c r="J13" s="59">
        <v>5</v>
      </c>
      <c r="K13" s="59">
        <v>0.1401</v>
      </c>
      <c r="L13" s="59">
        <v>4.8150000000000004</v>
      </c>
      <c r="M13" s="60" t="s">
        <v>112</v>
      </c>
      <c r="N13" s="60" t="s">
        <v>112</v>
      </c>
      <c r="O13" s="61">
        <v>4.96</v>
      </c>
      <c r="P13" s="40"/>
    </row>
    <row r="14" spans="1:16" ht="26.25" x14ac:dyDescent="0.25">
      <c r="A14" s="56">
        <v>560026</v>
      </c>
      <c r="B14" s="57" t="s">
        <v>18</v>
      </c>
      <c r="C14" s="58">
        <v>247879</v>
      </c>
      <c r="D14" s="58">
        <v>134310</v>
      </c>
      <c r="E14" s="58">
        <v>104868</v>
      </c>
      <c r="F14" s="58">
        <v>20697</v>
      </c>
      <c r="G14" s="59">
        <v>2.3639999999999999</v>
      </c>
      <c r="H14" s="59">
        <v>6.4889999999999999</v>
      </c>
      <c r="I14" s="59">
        <v>3.2597</v>
      </c>
      <c r="J14" s="59">
        <v>4.2262000000000004</v>
      </c>
      <c r="K14" s="59">
        <v>2.7218</v>
      </c>
      <c r="L14" s="59">
        <v>0.69730000000000003</v>
      </c>
      <c r="M14" s="60" t="s">
        <v>112</v>
      </c>
      <c r="N14" s="60" t="s">
        <v>112</v>
      </c>
      <c r="O14" s="61">
        <v>3.42</v>
      </c>
    </row>
    <row r="15" spans="1:16" x14ac:dyDescent="0.25">
      <c r="A15" s="56">
        <v>560032</v>
      </c>
      <c r="B15" s="57" t="s">
        <v>20</v>
      </c>
      <c r="C15" s="58">
        <v>43345</v>
      </c>
      <c r="D15" s="58">
        <v>1</v>
      </c>
      <c r="E15" s="58">
        <v>20385</v>
      </c>
      <c r="F15" s="58">
        <v>2</v>
      </c>
      <c r="G15" s="59">
        <v>2.1259999999999999</v>
      </c>
      <c r="H15" s="59">
        <v>0.5</v>
      </c>
      <c r="I15" s="59">
        <v>2.8576999999999999</v>
      </c>
      <c r="J15" s="59">
        <v>0.2016</v>
      </c>
      <c r="K15" s="59">
        <v>2.8576999999999999</v>
      </c>
      <c r="L15" s="59">
        <v>0</v>
      </c>
      <c r="M15" s="60" t="s">
        <v>112</v>
      </c>
      <c r="N15" s="60" t="s">
        <v>112</v>
      </c>
      <c r="O15" s="61">
        <v>2.86</v>
      </c>
      <c r="P15" s="40"/>
    </row>
    <row r="16" spans="1:16" x14ac:dyDescent="0.25">
      <c r="A16" s="56">
        <v>560033</v>
      </c>
      <c r="B16" s="57" t="s">
        <v>21</v>
      </c>
      <c r="C16" s="58">
        <v>109481</v>
      </c>
      <c r="D16" s="58">
        <v>0</v>
      </c>
      <c r="E16" s="58">
        <v>42932</v>
      </c>
      <c r="F16" s="58">
        <v>0</v>
      </c>
      <c r="G16" s="59">
        <v>2.5499999999999998</v>
      </c>
      <c r="H16" s="59">
        <v>0</v>
      </c>
      <c r="I16" s="59">
        <v>3.5737999999999999</v>
      </c>
      <c r="J16" s="59">
        <v>0</v>
      </c>
      <c r="K16" s="59">
        <v>3.5737999999999999</v>
      </c>
      <c r="L16" s="59">
        <v>0</v>
      </c>
      <c r="M16" s="60" t="s">
        <v>112</v>
      </c>
      <c r="N16" s="60" t="s">
        <v>112</v>
      </c>
      <c r="O16" s="61">
        <v>3.57</v>
      </c>
    </row>
    <row r="17" spans="1:16" x14ac:dyDescent="0.25">
      <c r="A17" s="56">
        <v>560034</v>
      </c>
      <c r="B17" s="57" t="s">
        <v>22</v>
      </c>
      <c r="C17" s="58">
        <v>100833</v>
      </c>
      <c r="D17" s="58">
        <v>21</v>
      </c>
      <c r="E17" s="58">
        <v>37225</v>
      </c>
      <c r="F17" s="58">
        <v>1</v>
      </c>
      <c r="G17" s="59">
        <v>2.7090000000000001</v>
      </c>
      <c r="H17" s="59">
        <v>21</v>
      </c>
      <c r="I17" s="59">
        <v>3.8424</v>
      </c>
      <c r="J17" s="59">
        <v>5</v>
      </c>
      <c r="K17" s="59">
        <v>3.8424</v>
      </c>
      <c r="L17" s="59">
        <v>0</v>
      </c>
      <c r="M17" s="60" t="s">
        <v>112</v>
      </c>
      <c r="N17" s="60" t="s">
        <v>112</v>
      </c>
      <c r="O17" s="61">
        <v>3.84</v>
      </c>
      <c r="P17" s="40"/>
    </row>
    <row r="18" spans="1:16" x14ac:dyDescent="0.25">
      <c r="A18" s="56">
        <v>560035</v>
      </c>
      <c r="B18" s="57" t="s">
        <v>23</v>
      </c>
      <c r="C18" s="58">
        <v>755</v>
      </c>
      <c r="D18" s="58">
        <v>237909</v>
      </c>
      <c r="E18" s="58">
        <v>1567</v>
      </c>
      <c r="F18" s="58">
        <v>33710</v>
      </c>
      <c r="G18" s="59">
        <v>0.48199999999999998</v>
      </c>
      <c r="H18" s="59">
        <v>7.0579999999999998</v>
      </c>
      <c r="I18" s="59">
        <v>8.1100000000000005E-2</v>
      </c>
      <c r="J18" s="59">
        <v>4.6086</v>
      </c>
      <c r="K18" s="59">
        <v>3.5999999999999999E-3</v>
      </c>
      <c r="L18" s="59">
        <v>4.4058000000000002</v>
      </c>
      <c r="M18" s="60" t="s">
        <v>112</v>
      </c>
      <c r="N18" s="60" t="s">
        <v>112</v>
      </c>
      <c r="O18" s="61">
        <v>4.41</v>
      </c>
    </row>
    <row r="19" spans="1:16" x14ac:dyDescent="0.25">
      <c r="A19" s="56">
        <v>560036</v>
      </c>
      <c r="B19" s="57" t="s">
        <v>19</v>
      </c>
      <c r="C19" s="58">
        <v>75996</v>
      </c>
      <c r="D19" s="58">
        <v>54427</v>
      </c>
      <c r="E19" s="58">
        <v>44386</v>
      </c>
      <c r="F19" s="58">
        <v>10243</v>
      </c>
      <c r="G19" s="59">
        <v>1.712</v>
      </c>
      <c r="H19" s="59">
        <v>5.3140000000000001</v>
      </c>
      <c r="I19" s="59">
        <v>2.1585000000000001</v>
      </c>
      <c r="J19" s="59">
        <v>3.4365999999999999</v>
      </c>
      <c r="K19" s="59">
        <v>1.7526999999999999</v>
      </c>
      <c r="L19" s="59">
        <v>0.64610000000000001</v>
      </c>
      <c r="M19" s="60" t="s">
        <v>112</v>
      </c>
      <c r="N19" s="60" t="s">
        <v>112</v>
      </c>
      <c r="O19" s="61">
        <v>2.4</v>
      </c>
      <c r="P19" s="40"/>
    </row>
    <row r="20" spans="1:16" x14ac:dyDescent="0.25">
      <c r="A20" s="56">
        <v>560041</v>
      </c>
      <c r="B20" s="57" t="s">
        <v>25</v>
      </c>
      <c r="C20" s="58">
        <v>248</v>
      </c>
      <c r="D20" s="58">
        <v>131695</v>
      </c>
      <c r="E20" s="58">
        <v>502</v>
      </c>
      <c r="F20" s="58">
        <v>19291</v>
      </c>
      <c r="G20" s="59">
        <v>0.49399999999999999</v>
      </c>
      <c r="H20" s="59">
        <v>6.827</v>
      </c>
      <c r="I20" s="59">
        <v>0.1013</v>
      </c>
      <c r="J20" s="59">
        <v>4.4532999999999996</v>
      </c>
      <c r="K20" s="59">
        <v>2.5000000000000001E-3</v>
      </c>
      <c r="L20" s="59">
        <v>4.3419999999999996</v>
      </c>
      <c r="M20" s="60" t="s">
        <v>112</v>
      </c>
      <c r="N20" s="60" t="s">
        <v>112</v>
      </c>
      <c r="O20" s="61">
        <v>4.34</v>
      </c>
    </row>
    <row r="21" spans="1:16" x14ac:dyDescent="0.25">
      <c r="A21" s="56">
        <v>560043</v>
      </c>
      <c r="B21" s="57" t="s">
        <v>26</v>
      </c>
      <c r="C21" s="58">
        <v>54437</v>
      </c>
      <c r="D21" s="58">
        <v>27084</v>
      </c>
      <c r="E21" s="58">
        <v>20297</v>
      </c>
      <c r="F21" s="58">
        <v>5051</v>
      </c>
      <c r="G21" s="59">
        <v>2.6819999999999999</v>
      </c>
      <c r="H21" s="59">
        <v>5.3620000000000001</v>
      </c>
      <c r="I21" s="59">
        <v>3.7968000000000002</v>
      </c>
      <c r="J21" s="59">
        <v>3.4689000000000001</v>
      </c>
      <c r="K21" s="59">
        <v>3.0411999999999999</v>
      </c>
      <c r="L21" s="59">
        <v>0.69030000000000002</v>
      </c>
      <c r="M21" s="60" t="s">
        <v>112</v>
      </c>
      <c r="N21" s="60" t="s">
        <v>112</v>
      </c>
      <c r="O21" s="61">
        <v>3.73</v>
      </c>
      <c r="P21" s="40"/>
    </row>
    <row r="22" spans="1:16" x14ac:dyDescent="0.25">
      <c r="A22" s="56">
        <v>560045</v>
      </c>
      <c r="B22" s="57" t="s">
        <v>27</v>
      </c>
      <c r="C22" s="58">
        <v>55443</v>
      </c>
      <c r="D22" s="58">
        <v>57390</v>
      </c>
      <c r="E22" s="58">
        <v>20301</v>
      </c>
      <c r="F22" s="58">
        <v>5973</v>
      </c>
      <c r="G22" s="59">
        <v>2.7309999999999999</v>
      </c>
      <c r="H22" s="59">
        <v>9.6080000000000005</v>
      </c>
      <c r="I22" s="59">
        <v>3.8795000000000002</v>
      </c>
      <c r="J22" s="59">
        <v>5</v>
      </c>
      <c r="K22" s="59">
        <v>2.9988999999999999</v>
      </c>
      <c r="L22" s="59">
        <v>1.135</v>
      </c>
      <c r="M22" s="60">
        <v>1</v>
      </c>
      <c r="N22" s="60" t="s">
        <v>112</v>
      </c>
      <c r="O22" s="61">
        <v>1.1399999999999999</v>
      </c>
    </row>
    <row r="23" spans="1:16" x14ac:dyDescent="0.25">
      <c r="A23" s="56">
        <v>560047</v>
      </c>
      <c r="B23" s="57" t="s">
        <v>28</v>
      </c>
      <c r="C23" s="58">
        <v>73586</v>
      </c>
      <c r="D23" s="58">
        <v>50943</v>
      </c>
      <c r="E23" s="58">
        <v>28470</v>
      </c>
      <c r="F23" s="58">
        <v>8010</v>
      </c>
      <c r="G23" s="59">
        <v>2.585</v>
      </c>
      <c r="H23" s="59">
        <v>6.36</v>
      </c>
      <c r="I23" s="59">
        <v>3.6328999999999998</v>
      </c>
      <c r="J23" s="59">
        <v>4.1395</v>
      </c>
      <c r="K23" s="59">
        <v>2.8336999999999999</v>
      </c>
      <c r="L23" s="59">
        <v>0.91069999999999995</v>
      </c>
      <c r="M23" s="60" t="s">
        <v>112</v>
      </c>
      <c r="N23" s="60" t="s">
        <v>112</v>
      </c>
      <c r="O23" s="61">
        <v>3.74</v>
      </c>
      <c r="P23" s="40"/>
    </row>
    <row r="24" spans="1:16" x14ac:dyDescent="0.25">
      <c r="A24" s="56">
        <v>560052</v>
      </c>
      <c r="B24" s="57" t="s">
        <v>30</v>
      </c>
      <c r="C24" s="58">
        <v>45476</v>
      </c>
      <c r="D24" s="58">
        <v>25628</v>
      </c>
      <c r="E24" s="58">
        <v>16650</v>
      </c>
      <c r="F24" s="58">
        <v>5190</v>
      </c>
      <c r="G24" s="59">
        <v>2.7309999999999999</v>
      </c>
      <c r="H24" s="59">
        <v>4.9379999999999997</v>
      </c>
      <c r="I24" s="59">
        <v>3.8795000000000002</v>
      </c>
      <c r="J24" s="59">
        <v>3.1839</v>
      </c>
      <c r="K24" s="59">
        <v>2.9561999999999999</v>
      </c>
      <c r="L24" s="59">
        <v>0.75780000000000003</v>
      </c>
      <c r="M24" s="60" t="s">
        <v>112</v>
      </c>
      <c r="N24" s="60" t="s">
        <v>112</v>
      </c>
      <c r="O24" s="61">
        <v>3.71</v>
      </c>
    </row>
    <row r="25" spans="1:16" x14ac:dyDescent="0.25">
      <c r="A25" s="56">
        <v>560053</v>
      </c>
      <c r="B25" s="57" t="s">
        <v>31</v>
      </c>
      <c r="C25" s="58">
        <v>28587</v>
      </c>
      <c r="D25" s="58">
        <v>17814</v>
      </c>
      <c r="E25" s="58">
        <v>14783</v>
      </c>
      <c r="F25" s="58">
        <v>3870</v>
      </c>
      <c r="G25" s="59">
        <v>1.9339999999999999</v>
      </c>
      <c r="H25" s="59">
        <v>4.6029999999999998</v>
      </c>
      <c r="I25" s="59">
        <v>2.5333999999999999</v>
      </c>
      <c r="J25" s="59">
        <v>2.9588000000000001</v>
      </c>
      <c r="K25" s="59">
        <v>2.0089999999999999</v>
      </c>
      <c r="L25" s="59">
        <v>0.61250000000000004</v>
      </c>
      <c r="M25" s="60" t="s">
        <v>112</v>
      </c>
      <c r="N25" s="60" t="s">
        <v>112</v>
      </c>
      <c r="O25" s="61">
        <v>2.62</v>
      </c>
      <c r="P25" s="40"/>
    </row>
    <row r="26" spans="1:16" x14ac:dyDescent="0.25">
      <c r="A26" s="56">
        <v>560054</v>
      </c>
      <c r="B26" s="57" t="s">
        <v>32</v>
      </c>
      <c r="C26" s="58">
        <v>44376</v>
      </c>
      <c r="D26" s="58">
        <v>51107</v>
      </c>
      <c r="E26" s="58">
        <v>15207</v>
      </c>
      <c r="F26" s="58">
        <v>5501</v>
      </c>
      <c r="G26" s="59">
        <v>2.9180000000000001</v>
      </c>
      <c r="H26" s="59">
        <v>9.2899999999999991</v>
      </c>
      <c r="I26" s="59">
        <v>4.1954000000000002</v>
      </c>
      <c r="J26" s="59">
        <v>5</v>
      </c>
      <c r="K26" s="59">
        <v>3.0794000000000001</v>
      </c>
      <c r="L26" s="59">
        <v>1.33</v>
      </c>
      <c r="M26" s="60" t="s">
        <v>112</v>
      </c>
      <c r="N26" s="60" t="s">
        <v>112</v>
      </c>
      <c r="O26" s="61">
        <v>4.41</v>
      </c>
    </row>
    <row r="27" spans="1:16" x14ac:dyDescent="0.25">
      <c r="A27" s="56">
        <v>560055</v>
      </c>
      <c r="B27" s="57" t="s">
        <v>33</v>
      </c>
      <c r="C27" s="58">
        <v>9119</v>
      </c>
      <c r="D27" s="58">
        <v>13549</v>
      </c>
      <c r="E27" s="58">
        <v>10451</v>
      </c>
      <c r="F27" s="58">
        <v>2579</v>
      </c>
      <c r="G27" s="59">
        <v>0.873</v>
      </c>
      <c r="H27" s="59">
        <v>5.2539999999999996</v>
      </c>
      <c r="I27" s="59">
        <v>0.74139999999999995</v>
      </c>
      <c r="J27" s="59">
        <v>3.3963000000000001</v>
      </c>
      <c r="K27" s="59">
        <v>0.59460000000000002</v>
      </c>
      <c r="L27" s="59">
        <v>0.67249999999999999</v>
      </c>
      <c r="M27" s="60" t="s">
        <v>112</v>
      </c>
      <c r="N27" s="60" t="s">
        <v>112</v>
      </c>
      <c r="O27" s="61">
        <v>1.27</v>
      </c>
      <c r="P27" s="40"/>
    </row>
    <row r="28" spans="1:16" x14ac:dyDescent="0.25">
      <c r="A28" s="56">
        <v>560056</v>
      </c>
      <c r="B28" s="57" t="s">
        <v>34</v>
      </c>
      <c r="C28" s="58">
        <v>30975</v>
      </c>
      <c r="D28" s="58">
        <v>18121</v>
      </c>
      <c r="E28" s="58">
        <v>14699</v>
      </c>
      <c r="F28" s="58">
        <v>3333</v>
      </c>
      <c r="G28" s="59">
        <v>2.1070000000000002</v>
      </c>
      <c r="H28" s="59">
        <v>5.4370000000000003</v>
      </c>
      <c r="I28" s="59">
        <v>2.8256000000000001</v>
      </c>
      <c r="J28" s="59">
        <v>3.5192999999999999</v>
      </c>
      <c r="K28" s="59">
        <v>2.3029000000000002</v>
      </c>
      <c r="L28" s="59">
        <v>0.65110000000000001</v>
      </c>
      <c r="M28" s="60" t="s">
        <v>112</v>
      </c>
      <c r="N28" s="60" t="s">
        <v>112</v>
      </c>
      <c r="O28" s="61">
        <v>2.95</v>
      </c>
    </row>
    <row r="29" spans="1:16" x14ac:dyDescent="0.25">
      <c r="A29" s="56">
        <v>560057</v>
      </c>
      <c r="B29" s="57" t="s">
        <v>35</v>
      </c>
      <c r="C29" s="58">
        <v>36454</v>
      </c>
      <c r="D29" s="58">
        <v>26700</v>
      </c>
      <c r="E29" s="58">
        <v>11849</v>
      </c>
      <c r="F29" s="58">
        <v>3058</v>
      </c>
      <c r="G29" s="59">
        <v>3.077</v>
      </c>
      <c r="H29" s="59">
        <v>8.7309999999999999</v>
      </c>
      <c r="I29" s="59">
        <v>4.4638999999999998</v>
      </c>
      <c r="J29" s="59">
        <v>5</v>
      </c>
      <c r="K29" s="59">
        <v>3.5488</v>
      </c>
      <c r="L29" s="59">
        <v>1.0249999999999999</v>
      </c>
      <c r="M29" s="60" t="s">
        <v>112</v>
      </c>
      <c r="N29" s="60" t="s">
        <v>112</v>
      </c>
      <c r="O29" s="61">
        <v>4.57</v>
      </c>
      <c r="P29" s="40"/>
    </row>
    <row r="30" spans="1:16" x14ac:dyDescent="0.25">
      <c r="A30" s="56">
        <v>560058</v>
      </c>
      <c r="B30" s="57" t="s">
        <v>36</v>
      </c>
      <c r="C30" s="58">
        <v>90518</v>
      </c>
      <c r="D30" s="58">
        <v>67296</v>
      </c>
      <c r="E30" s="58">
        <v>34259</v>
      </c>
      <c r="F30" s="58">
        <v>9883</v>
      </c>
      <c r="G30" s="59">
        <v>2.6419999999999999</v>
      </c>
      <c r="H30" s="59">
        <v>6.8090000000000002</v>
      </c>
      <c r="I30" s="59">
        <v>3.7292000000000001</v>
      </c>
      <c r="J30" s="59">
        <v>4.4412000000000003</v>
      </c>
      <c r="K30" s="59">
        <v>2.8938999999999999</v>
      </c>
      <c r="L30" s="59">
        <v>0.99480000000000002</v>
      </c>
      <c r="M30" s="60">
        <v>1</v>
      </c>
      <c r="N30" s="60" t="s">
        <v>112</v>
      </c>
      <c r="O30" s="61">
        <v>0.99</v>
      </c>
    </row>
    <row r="31" spans="1:16" x14ac:dyDescent="0.25">
      <c r="A31" s="56">
        <v>560059</v>
      </c>
      <c r="B31" s="57" t="s">
        <v>37</v>
      </c>
      <c r="C31" s="58">
        <v>21275</v>
      </c>
      <c r="D31" s="58">
        <v>15901</v>
      </c>
      <c r="E31" s="58">
        <v>10411</v>
      </c>
      <c r="F31" s="58">
        <v>2542</v>
      </c>
      <c r="G31" s="59">
        <v>2.044</v>
      </c>
      <c r="H31" s="59">
        <v>6.2549999999999999</v>
      </c>
      <c r="I31" s="59">
        <v>2.7191999999999998</v>
      </c>
      <c r="J31" s="59">
        <v>4.0689000000000002</v>
      </c>
      <c r="K31" s="59">
        <v>2.1861999999999999</v>
      </c>
      <c r="L31" s="59">
        <v>0.79749999999999999</v>
      </c>
      <c r="M31" s="60" t="s">
        <v>112</v>
      </c>
      <c r="N31" s="60" t="s">
        <v>112</v>
      </c>
      <c r="O31" s="61">
        <v>2.98</v>
      </c>
      <c r="P31" s="40"/>
    </row>
    <row r="32" spans="1:16" x14ac:dyDescent="0.25">
      <c r="A32" s="56">
        <v>560060</v>
      </c>
      <c r="B32" s="57" t="s">
        <v>38</v>
      </c>
      <c r="C32" s="58">
        <v>28580</v>
      </c>
      <c r="D32" s="58">
        <v>20558</v>
      </c>
      <c r="E32" s="58">
        <v>11211</v>
      </c>
      <c r="F32" s="58">
        <v>3033</v>
      </c>
      <c r="G32" s="59">
        <v>2.5489999999999999</v>
      </c>
      <c r="H32" s="59">
        <v>6.7779999999999996</v>
      </c>
      <c r="I32" s="59">
        <v>3.5720999999999998</v>
      </c>
      <c r="J32" s="59">
        <v>4.4203999999999999</v>
      </c>
      <c r="K32" s="59">
        <v>2.8113000000000001</v>
      </c>
      <c r="L32" s="59">
        <v>0.9415</v>
      </c>
      <c r="M32" s="60" t="s">
        <v>112</v>
      </c>
      <c r="N32" s="60" t="s">
        <v>112</v>
      </c>
      <c r="O32" s="61">
        <v>3.75</v>
      </c>
    </row>
    <row r="33" spans="1:16" x14ac:dyDescent="0.25">
      <c r="A33" s="56">
        <v>560061</v>
      </c>
      <c r="B33" s="57" t="s">
        <v>39</v>
      </c>
      <c r="C33" s="58">
        <v>35286</v>
      </c>
      <c r="D33" s="58">
        <v>29426</v>
      </c>
      <c r="E33" s="58">
        <v>18028</v>
      </c>
      <c r="F33" s="58">
        <v>5305</v>
      </c>
      <c r="G33" s="59">
        <v>1.9570000000000001</v>
      </c>
      <c r="H33" s="59">
        <v>5.5469999999999997</v>
      </c>
      <c r="I33" s="59">
        <v>2.5722999999999998</v>
      </c>
      <c r="J33" s="59">
        <v>3.5931999999999999</v>
      </c>
      <c r="K33" s="59">
        <v>1.9883999999999999</v>
      </c>
      <c r="L33" s="59">
        <v>0.81569999999999998</v>
      </c>
      <c r="M33" s="60" t="s">
        <v>112</v>
      </c>
      <c r="N33" s="60" t="s">
        <v>112</v>
      </c>
      <c r="O33" s="61">
        <v>2.8</v>
      </c>
      <c r="P33" s="40"/>
    </row>
    <row r="34" spans="1:16" x14ac:dyDescent="0.25">
      <c r="A34" s="56">
        <v>560062</v>
      </c>
      <c r="B34" s="57" t="s">
        <v>40</v>
      </c>
      <c r="C34" s="58">
        <v>17943</v>
      </c>
      <c r="D34" s="58">
        <v>12776</v>
      </c>
      <c r="E34" s="58">
        <v>12344</v>
      </c>
      <c r="F34" s="58">
        <v>3254</v>
      </c>
      <c r="G34" s="59">
        <v>1.454</v>
      </c>
      <c r="H34" s="59">
        <v>3.9260000000000002</v>
      </c>
      <c r="I34" s="59">
        <v>1.7226999999999999</v>
      </c>
      <c r="J34" s="59">
        <v>2.5038999999999998</v>
      </c>
      <c r="K34" s="59">
        <v>1.3627</v>
      </c>
      <c r="L34" s="59">
        <v>0.52329999999999999</v>
      </c>
      <c r="M34" s="60" t="s">
        <v>112</v>
      </c>
      <c r="N34" s="60" t="s">
        <v>112</v>
      </c>
      <c r="O34" s="61">
        <v>1.89</v>
      </c>
    </row>
    <row r="35" spans="1:16" x14ac:dyDescent="0.25">
      <c r="A35" s="56">
        <v>560063</v>
      </c>
      <c r="B35" s="57" t="s">
        <v>41</v>
      </c>
      <c r="C35" s="58">
        <v>19392</v>
      </c>
      <c r="D35" s="58">
        <v>14218</v>
      </c>
      <c r="E35" s="58">
        <v>13384</v>
      </c>
      <c r="F35" s="58">
        <v>3809</v>
      </c>
      <c r="G35" s="59">
        <v>1.4490000000000001</v>
      </c>
      <c r="H35" s="59">
        <v>3.7330000000000001</v>
      </c>
      <c r="I35" s="59">
        <v>1.7142999999999999</v>
      </c>
      <c r="J35" s="59">
        <v>2.3742000000000001</v>
      </c>
      <c r="K35" s="59">
        <v>1.3337000000000001</v>
      </c>
      <c r="L35" s="59">
        <v>0.52710000000000001</v>
      </c>
      <c r="M35" s="60" t="s">
        <v>112</v>
      </c>
      <c r="N35" s="60" t="s">
        <v>112</v>
      </c>
      <c r="O35" s="61">
        <v>1.86</v>
      </c>
      <c r="P35" s="40"/>
    </row>
    <row r="36" spans="1:16" x14ac:dyDescent="0.25">
      <c r="A36" s="56">
        <v>560064</v>
      </c>
      <c r="B36" s="57" t="s">
        <v>42</v>
      </c>
      <c r="C36" s="58">
        <v>107275</v>
      </c>
      <c r="D36" s="58">
        <v>75635</v>
      </c>
      <c r="E36" s="58">
        <v>29797</v>
      </c>
      <c r="F36" s="58">
        <v>8381</v>
      </c>
      <c r="G36" s="59">
        <v>3.6</v>
      </c>
      <c r="H36" s="59">
        <v>9.0250000000000004</v>
      </c>
      <c r="I36" s="59">
        <v>5</v>
      </c>
      <c r="J36" s="59">
        <v>5</v>
      </c>
      <c r="K36" s="59">
        <v>3.9</v>
      </c>
      <c r="L36" s="59">
        <v>1.1000000000000001</v>
      </c>
      <c r="M36" s="60" t="s">
        <v>112</v>
      </c>
      <c r="N36" s="60" t="s">
        <v>112</v>
      </c>
      <c r="O36" s="61">
        <v>5</v>
      </c>
    </row>
    <row r="37" spans="1:16" x14ac:dyDescent="0.25">
      <c r="A37" s="56">
        <v>560065</v>
      </c>
      <c r="B37" s="57" t="s">
        <v>43</v>
      </c>
      <c r="C37" s="58">
        <v>31089</v>
      </c>
      <c r="D37" s="58">
        <v>16859</v>
      </c>
      <c r="E37" s="58">
        <v>12586</v>
      </c>
      <c r="F37" s="58">
        <v>2938</v>
      </c>
      <c r="G37" s="59">
        <v>2.4700000000000002</v>
      </c>
      <c r="H37" s="59">
        <v>5.7380000000000004</v>
      </c>
      <c r="I37" s="59">
        <v>3.4386999999999999</v>
      </c>
      <c r="J37" s="59">
        <v>3.7214999999999998</v>
      </c>
      <c r="K37" s="59">
        <v>2.7888000000000002</v>
      </c>
      <c r="L37" s="59">
        <v>0.70340000000000003</v>
      </c>
      <c r="M37" s="60" t="s">
        <v>112</v>
      </c>
      <c r="N37" s="60" t="s">
        <v>112</v>
      </c>
      <c r="O37" s="61">
        <v>3.49</v>
      </c>
      <c r="P37" s="40"/>
    </row>
    <row r="38" spans="1:16" x14ac:dyDescent="0.25">
      <c r="A38" s="56">
        <v>560066</v>
      </c>
      <c r="B38" s="57" t="s">
        <v>44</v>
      </c>
      <c r="C38" s="58">
        <v>20104</v>
      </c>
      <c r="D38" s="58">
        <v>11969</v>
      </c>
      <c r="E38" s="58">
        <v>8567</v>
      </c>
      <c r="F38" s="58">
        <v>2119</v>
      </c>
      <c r="G38" s="59">
        <v>2.347</v>
      </c>
      <c r="H38" s="59">
        <v>5.6479999999999997</v>
      </c>
      <c r="I38" s="59">
        <v>3.2309999999999999</v>
      </c>
      <c r="J38" s="59">
        <v>3.661</v>
      </c>
      <c r="K38" s="59">
        <v>2.5912000000000002</v>
      </c>
      <c r="L38" s="59">
        <v>0.72489999999999999</v>
      </c>
      <c r="M38" s="60" t="s">
        <v>112</v>
      </c>
      <c r="N38" s="60" t="s">
        <v>112</v>
      </c>
      <c r="O38" s="61">
        <v>3.32</v>
      </c>
    </row>
    <row r="39" spans="1:16" x14ac:dyDescent="0.25">
      <c r="A39" s="56">
        <v>560067</v>
      </c>
      <c r="B39" s="57" t="s">
        <v>45</v>
      </c>
      <c r="C39" s="58">
        <v>33758</v>
      </c>
      <c r="D39" s="58">
        <v>33916</v>
      </c>
      <c r="E39" s="58">
        <v>21393</v>
      </c>
      <c r="F39" s="58">
        <v>6511</v>
      </c>
      <c r="G39" s="59">
        <v>1.5780000000000001</v>
      </c>
      <c r="H39" s="59">
        <v>5.2089999999999996</v>
      </c>
      <c r="I39" s="59">
        <v>1.9321999999999999</v>
      </c>
      <c r="J39" s="59">
        <v>3.3660000000000001</v>
      </c>
      <c r="K39" s="59">
        <v>1.482</v>
      </c>
      <c r="L39" s="59">
        <v>0.7843</v>
      </c>
      <c r="M39" s="60" t="s">
        <v>112</v>
      </c>
      <c r="N39" s="60" t="s">
        <v>112</v>
      </c>
      <c r="O39" s="61">
        <v>2.27</v>
      </c>
      <c r="P39" s="40"/>
    </row>
    <row r="40" spans="1:16" x14ac:dyDescent="0.25">
      <c r="A40" s="56">
        <v>560068</v>
      </c>
      <c r="B40" s="57" t="s">
        <v>46</v>
      </c>
      <c r="C40" s="58">
        <v>48703</v>
      </c>
      <c r="D40" s="58">
        <v>38097</v>
      </c>
      <c r="E40" s="58">
        <v>24792</v>
      </c>
      <c r="F40" s="58">
        <v>7253</v>
      </c>
      <c r="G40" s="59">
        <v>1.964</v>
      </c>
      <c r="H40" s="59">
        <v>5.2530000000000001</v>
      </c>
      <c r="I40" s="59">
        <v>2.5840999999999998</v>
      </c>
      <c r="J40" s="59">
        <v>3.3956</v>
      </c>
      <c r="K40" s="59">
        <v>2.0001000000000002</v>
      </c>
      <c r="L40" s="59">
        <v>0.76739999999999997</v>
      </c>
      <c r="M40" s="60" t="s">
        <v>112</v>
      </c>
      <c r="N40" s="60" t="s">
        <v>112</v>
      </c>
      <c r="O40" s="61">
        <v>2.77</v>
      </c>
    </row>
    <row r="41" spans="1:16" x14ac:dyDescent="0.25">
      <c r="A41" s="56">
        <v>560069</v>
      </c>
      <c r="B41" s="57" t="s">
        <v>47</v>
      </c>
      <c r="C41" s="58">
        <v>46416</v>
      </c>
      <c r="D41" s="58">
        <v>22778</v>
      </c>
      <c r="E41" s="58">
        <v>15133</v>
      </c>
      <c r="F41" s="58">
        <v>4210</v>
      </c>
      <c r="G41" s="59">
        <v>3.0670000000000002</v>
      </c>
      <c r="H41" s="59">
        <v>5.41</v>
      </c>
      <c r="I41" s="59">
        <v>4.4470000000000001</v>
      </c>
      <c r="J41" s="59">
        <v>3.5011000000000001</v>
      </c>
      <c r="K41" s="59">
        <v>3.4775999999999998</v>
      </c>
      <c r="L41" s="59">
        <v>0.76319999999999999</v>
      </c>
      <c r="M41" s="60" t="s">
        <v>112</v>
      </c>
      <c r="N41" s="60" t="s">
        <v>112</v>
      </c>
      <c r="O41" s="61">
        <v>4.24</v>
      </c>
      <c r="P41" s="40"/>
    </row>
    <row r="42" spans="1:16" x14ac:dyDescent="0.25">
      <c r="A42" s="56">
        <v>560070</v>
      </c>
      <c r="B42" s="57" t="s">
        <v>48</v>
      </c>
      <c r="C42" s="58">
        <v>157455</v>
      </c>
      <c r="D42" s="58">
        <v>110346</v>
      </c>
      <c r="E42" s="58">
        <v>61132</v>
      </c>
      <c r="F42" s="58">
        <v>20039</v>
      </c>
      <c r="G42" s="59">
        <v>2.5760000000000001</v>
      </c>
      <c r="H42" s="59">
        <v>5.5069999999999997</v>
      </c>
      <c r="I42" s="59">
        <v>3.6177000000000001</v>
      </c>
      <c r="J42" s="59">
        <v>3.5663</v>
      </c>
      <c r="K42" s="59">
        <v>2.7242000000000002</v>
      </c>
      <c r="L42" s="59">
        <v>0.88090000000000002</v>
      </c>
      <c r="M42" s="60" t="s">
        <v>112</v>
      </c>
      <c r="N42" s="60" t="s">
        <v>112</v>
      </c>
      <c r="O42" s="61">
        <v>3.61</v>
      </c>
    </row>
    <row r="43" spans="1:16" x14ac:dyDescent="0.25">
      <c r="A43" s="56">
        <v>560071</v>
      </c>
      <c r="B43" s="57" t="s">
        <v>49</v>
      </c>
      <c r="C43" s="58">
        <v>37936</v>
      </c>
      <c r="D43" s="58">
        <v>37543</v>
      </c>
      <c r="E43" s="58">
        <v>17709</v>
      </c>
      <c r="F43" s="58">
        <v>5838</v>
      </c>
      <c r="G43" s="59">
        <v>2.1419999999999999</v>
      </c>
      <c r="H43" s="59">
        <v>6.431</v>
      </c>
      <c r="I43" s="59">
        <v>2.8847</v>
      </c>
      <c r="J43" s="59">
        <v>4.1871999999999998</v>
      </c>
      <c r="K43" s="59">
        <v>2.1692999999999998</v>
      </c>
      <c r="L43" s="59">
        <v>1.0384</v>
      </c>
      <c r="M43" s="60" t="s">
        <v>112</v>
      </c>
      <c r="N43" s="60" t="s">
        <v>112</v>
      </c>
      <c r="O43" s="61">
        <v>3.21</v>
      </c>
      <c r="P43" s="40"/>
    </row>
    <row r="44" spans="1:16" x14ac:dyDescent="0.25">
      <c r="A44" s="56">
        <v>560072</v>
      </c>
      <c r="B44" s="57" t="s">
        <v>50</v>
      </c>
      <c r="C44" s="58">
        <v>44425</v>
      </c>
      <c r="D44" s="58">
        <v>31501</v>
      </c>
      <c r="E44" s="58">
        <v>18843</v>
      </c>
      <c r="F44" s="58">
        <v>4974</v>
      </c>
      <c r="G44" s="59">
        <v>2.3580000000000001</v>
      </c>
      <c r="H44" s="59">
        <v>6.3330000000000002</v>
      </c>
      <c r="I44" s="59">
        <v>3.2494999999999998</v>
      </c>
      <c r="J44" s="59">
        <v>4.1214000000000004</v>
      </c>
      <c r="K44" s="59">
        <v>2.5703999999999998</v>
      </c>
      <c r="L44" s="59">
        <v>0.86140000000000005</v>
      </c>
      <c r="M44" s="60" t="s">
        <v>112</v>
      </c>
      <c r="N44" s="60" t="s">
        <v>112</v>
      </c>
      <c r="O44" s="61">
        <v>3.43</v>
      </c>
    </row>
    <row r="45" spans="1:16" x14ac:dyDescent="0.25">
      <c r="A45" s="56">
        <v>560073</v>
      </c>
      <c r="B45" s="57" t="s">
        <v>51</v>
      </c>
      <c r="C45" s="58">
        <v>35318</v>
      </c>
      <c r="D45" s="58">
        <v>11988</v>
      </c>
      <c r="E45" s="58">
        <v>10642</v>
      </c>
      <c r="F45" s="58">
        <v>2119</v>
      </c>
      <c r="G45" s="59">
        <v>3.319</v>
      </c>
      <c r="H45" s="59">
        <v>5.657</v>
      </c>
      <c r="I45" s="59">
        <v>4.8726000000000003</v>
      </c>
      <c r="J45" s="59">
        <v>3.6671</v>
      </c>
      <c r="K45" s="59">
        <v>4.0637999999999996</v>
      </c>
      <c r="L45" s="59">
        <v>0.60870000000000002</v>
      </c>
      <c r="M45" s="60" t="s">
        <v>112</v>
      </c>
      <c r="N45" s="60" t="s">
        <v>112</v>
      </c>
      <c r="O45" s="61">
        <v>4.67</v>
      </c>
      <c r="P45" s="40"/>
    </row>
    <row r="46" spans="1:16" x14ac:dyDescent="0.25">
      <c r="A46" s="56">
        <v>560074</v>
      </c>
      <c r="B46" s="57" t="s">
        <v>52</v>
      </c>
      <c r="C46" s="58">
        <v>42989</v>
      </c>
      <c r="D46" s="58">
        <v>31440</v>
      </c>
      <c r="E46" s="58">
        <v>17629</v>
      </c>
      <c r="F46" s="58">
        <v>5570</v>
      </c>
      <c r="G46" s="59">
        <v>2.4390000000000001</v>
      </c>
      <c r="H46" s="59">
        <v>5.6449999999999996</v>
      </c>
      <c r="I46" s="59">
        <v>3.3862999999999999</v>
      </c>
      <c r="J46" s="59">
        <v>3.6589999999999998</v>
      </c>
      <c r="K46" s="59">
        <v>2.5735999999999999</v>
      </c>
      <c r="L46" s="59">
        <v>0.87819999999999998</v>
      </c>
      <c r="M46" s="60" t="s">
        <v>112</v>
      </c>
      <c r="N46" s="60" t="s">
        <v>112</v>
      </c>
      <c r="O46" s="61">
        <v>3.45</v>
      </c>
    </row>
    <row r="47" spans="1:16" x14ac:dyDescent="0.25">
      <c r="A47" s="56">
        <v>560075</v>
      </c>
      <c r="B47" s="57" t="s">
        <v>53</v>
      </c>
      <c r="C47" s="58">
        <v>87122</v>
      </c>
      <c r="D47" s="58">
        <v>41959</v>
      </c>
      <c r="E47" s="58">
        <v>28637</v>
      </c>
      <c r="F47" s="58">
        <v>8581</v>
      </c>
      <c r="G47" s="59">
        <v>3.0419999999999998</v>
      </c>
      <c r="H47" s="59">
        <v>4.8899999999999997</v>
      </c>
      <c r="I47" s="59">
        <v>4.4047999999999998</v>
      </c>
      <c r="J47" s="59">
        <v>3.1516999999999999</v>
      </c>
      <c r="K47" s="59">
        <v>3.3873000000000002</v>
      </c>
      <c r="L47" s="59">
        <v>0.72799999999999998</v>
      </c>
      <c r="M47" s="60" t="s">
        <v>112</v>
      </c>
      <c r="N47" s="60" t="s">
        <v>112</v>
      </c>
      <c r="O47" s="61">
        <v>4.12</v>
      </c>
      <c r="P47" s="40"/>
    </row>
    <row r="48" spans="1:16" x14ac:dyDescent="0.25">
      <c r="A48" s="56">
        <v>560076</v>
      </c>
      <c r="B48" s="57" t="s">
        <v>54</v>
      </c>
      <c r="C48" s="58">
        <v>15187</v>
      </c>
      <c r="D48" s="58">
        <v>10733</v>
      </c>
      <c r="E48" s="58">
        <v>8543</v>
      </c>
      <c r="F48" s="58">
        <v>2325</v>
      </c>
      <c r="G48" s="59">
        <v>1.778</v>
      </c>
      <c r="H48" s="59">
        <v>4.6159999999999997</v>
      </c>
      <c r="I48" s="59">
        <v>2.27</v>
      </c>
      <c r="J48" s="59">
        <v>2.9674999999999998</v>
      </c>
      <c r="K48" s="59">
        <v>1.7842</v>
      </c>
      <c r="L48" s="59">
        <v>0.6351</v>
      </c>
      <c r="M48" s="60" t="s">
        <v>112</v>
      </c>
      <c r="N48" s="60" t="s">
        <v>112</v>
      </c>
      <c r="O48" s="61">
        <v>2.42</v>
      </c>
    </row>
    <row r="49" spans="1:16" x14ac:dyDescent="0.25">
      <c r="A49" s="56">
        <v>560077</v>
      </c>
      <c r="B49" s="57" t="s">
        <v>55</v>
      </c>
      <c r="C49" s="58">
        <v>22949</v>
      </c>
      <c r="D49" s="58">
        <v>10343</v>
      </c>
      <c r="E49" s="58">
        <v>10182</v>
      </c>
      <c r="F49" s="58">
        <v>1980</v>
      </c>
      <c r="G49" s="59">
        <v>2.254</v>
      </c>
      <c r="H49" s="59">
        <v>5.2240000000000002</v>
      </c>
      <c r="I49" s="59">
        <v>3.0739000000000001</v>
      </c>
      <c r="J49" s="59">
        <v>3.3761000000000001</v>
      </c>
      <c r="K49" s="59">
        <v>2.5728</v>
      </c>
      <c r="L49" s="59">
        <v>0.55030000000000001</v>
      </c>
      <c r="M49" s="60" t="s">
        <v>112</v>
      </c>
      <c r="N49" s="60" t="s">
        <v>112</v>
      </c>
      <c r="O49" s="61">
        <v>3.12</v>
      </c>
      <c r="P49" s="40"/>
    </row>
    <row r="50" spans="1:16" x14ac:dyDescent="0.25">
      <c r="A50" s="56">
        <v>560078</v>
      </c>
      <c r="B50" s="57" t="s">
        <v>56</v>
      </c>
      <c r="C50" s="58">
        <v>70626</v>
      </c>
      <c r="D50" s="58">
        <v>53419</v>
      </c>
      <c r="E50" s="58">
        <v>34054</v>
      </c>
      <c r="F50" s="58">
        <v>12181</v>
      </c>
      <c r="G50" s="59">
        <v>2.0739999999999998</v>
      </c>
      <c r="H50" s="59">
        <v>4.3849999999999998</v>
      </c>
      <c r="I50" s="59">
        <v>2.7698999999999998</v>
      </c>
      <c r="J50" s="59">
        <v>2.8123</v>
      </c>
      <c r="K50" s="59">
        <v>2.0413999999999999</v>
      </c>
      <c r="L50" s="59">
        <v>0.73960000000000004</v>
      </c>
      <c r="M50" s="60" t="s">
        <v>112</v>
      </c>
      <c r="N50" s="60" t="s">
        <v>112</v>
      </c>
      <c r="O50" s="61">
        <v>2.78</v>
      </c>
    </row>
    <row r="51" spans="1:16" x14ac:dyDescent="0.25">
      <c r="A51" s="56">
        <v>560079</v>
      </c>
      <c r="B51" s="57" t="s">
        <v>57</v>
      </c>
      <c r="C51" s="58">
        <v>75338</v>
      </c>
      <c r="D51" s="58">
        <v>59502</v>
      </c>
      <c r="E51" s="58">
        <v>32471</v>
      </c>
      <c r="F51" s="58">
        <v>9462</v>
      </c>
      <c r="G51" s="59">
        <v>2.3199999999999998</v>
      </c>
      <c r="H51" s="59">
        <v>6.2889999999999997</v>
      </c>
      <c r="I51" s="59">
        <v>3.1854</v>
      </c>
      <c r="J51" s="59">
        <v>4.0918000000000001</v>
      </c>
      <c r="K51" s="59">
        <v>2.4655</v>
      </c>
      <c r="L51" s="59">
        <v>0.92469999999999997</v>
      </c>
      <c r="M51" s="60" t="s">
        <v>112</v>
      </c>
      <c r="N51" s="60" t="s">
        <v>112</v>
      </c>
      <c r="O51" s="61">
        <v>3.39</v>
      </c>
      <c r="P51" s="40"/>
    </row>
    <row r="52" spans="1:16" x14ac:dyDescent="0.25">
      <c r="A52" s="56">
        <v>560080</v>
      </c>
      <c r="B52" s="57" t="s">
        <v>58</v>
      </c>
      <c r="C52" s="58">
        <v>35340</v>
      </c>
      <c r="D52" s="58">
        <v>29633</v>
      </c>
      <c r="E52" s="58">
        <v>17387</v>
      </c>
      <c r="F52" s="58">
        <v>5163</v>
      </c>
      <c r="G52" s="59">
        <v>2.0329999999999999</v>
      </c>
      <c r="H52" s="59">
        <v>5.7389999999999999</v>
      </c>
      <c r="I52" s="59">
        <v>2.7006000000000001</v>
      </c>
      <c r="J52" s="59">
        <v>3.7222</v>
      </c>
      <c r="K52" s="59">
        <v>2.0821999999999998</v>
      </c>
      <c r="L52" s="59">
        <v>0.85240000000000005</v>
      </c>
      <c r="M52" s="60" t="s">
        <v>112</v>
      </c>
      <c r="N52" s="60" t="s">
        <v>112</v>
      </c>
      <c r="O52" s="61">
        <v>2.93</v>
      </c>
    </row>
    <row r="53" spans="1:16" x14ac:dyDescent="0.25">
      <c r="A53" s="56">
        <v>560081</v>
      </c>
      <c r="B53" s="57" t="s">
        <v>59</v>
      </c>
      <c r="C53" s="58">
        <v>33161</v>
      </c>
      <c r="D53" s="58">
        <v>34776</v>
      </c>
      <c r="E53" s="58">
        <v>19370</v>
      </c>
      <c r="F53" s="58">
        <v>6692</v>
      </c>
      <c r="G53" s="59">
        <v>1.712</v>
      </c>
      <c r="H53" s="59">
        <v>5.1970000000000001</v>
      </c>
      <c r="I53" s="59">
        <v>2.1585000000000001</v>
      </c>
      <c r="J53" s="59">
        <v>3.3580000000000001</v>
      </c>
      <c r="K53" s="59">
        <v>1.6037999999999999</v>
      </c>
      <c r="L53" s="59">
        <v>0.86299999999999999</v>
      </c>
      <c r="M53" s="60" t="s">
        <v>112</v>
      </c>
      <c r="N53" s="60" t="s">
        <v>112</v>
      </c>
      <c r="O53" s="61">
        <v>2.4700000000000002</v>
      </c>
      <c r="P53" s="40"/>
    </row>
    <row r="54" spans="1:16" x14ac:dyDescent="0.25">
      <c r="A54" s="56">
        <v>560082</v>
      </c>
      <c r="B54" s="57" t="s">
        <v>60</v>
      </c>
      <c r="C54" s="58">
        <v>32969</v>
      </c>
      <c r="D54" s="58">
        <v>20370</v>
      </c>
      <c r="E54" s="58">
        <v>14848</v>
      </c>
      <c r="F54" s="58">
        <v>3724</v>
      </c>
      <c r="G54" s="59">
        <v>2.2200000000000002</v>
      </c>
      <c r="H54" s="59">
        <v>5.47</v>
      </c>
      <c r="I54" s="59">
        <v>3.0165000000000002</v>
      </c>
      <c r="J54" s="59">
        <v>3.5413999999999999</v>
      </c>
      <c r="K54" s="59">
        <v>2.4102000000000001</v>
      </c>
      <c r="L54" s="59">
        <v>0.71179999999999999</v>
      </c>
      <c r="M54" s="60">
        <v>1</v>
      </c>
      <c r="N54" s="60" t="s">
        <v>112</v>
      </c>
      <c r="O54" s="61">
        <v>0.71</v>
      </c>
    </row>
    <row r="55" spans="1:16" x14ac:dyDescent="0.25">
      <c r="A55" s="56">
        <v>560083</v>
      </c>
      <c r="B55" s="57" t="s">
        <v>61</v>
      </c>
      <c r="C55" s="58">
        <v>32159</v>
      </c>
      <c r="D55" s="58">
        <v>18014</v>
      </c>
      <c r="E55" s="58">
        <v>13616</v>
      </c>
      <c r="F55" s="58">
        <v>3197</v>
      </c>
      <c r="G55" s="59">
        <v>2.3620000000000001</v>
      </c>
      <c r="H55" s="59">
        <v>5.6349999999999998</v>
      </c>
      <c r="I55" s="59">
        <v>3.2563</v>
      </c>
      <c r="J55" s="59">
        <v>3.6522999999999999</v>
      </c>
      <c r="K55" s="59">
        <v>2.6375999999999999</v>
      </c>
      <c r="L55" s="59">
        <v>0.69389999999999996</v>
      </c>
      <c r="M55" s="60" t="s">
        <v>112</v>
      </c>
      <c r="N55" s="60" t="s">
        <v>112</v>
      </c>
      <c r="O55" s="61">
        <v>3.33</v>
      </c>
      <c r="P55" s="40"/>
    </row>
    <row r="56" spans="1:16" x14ac:dyDescent="0.25">
      <c r="A56" s="56">
        <v>560084</v>
      </c>
      <c r="B56" s="57" t="s">
        <v>62</v>
      </c>
      <c r="C56" s="58">
        <v>35311</v>
      </c>
      <c r="D56" s="58">
        <v>33714</v>
      </c>
      <c r="E56" s="58">
        <v>19823</v>
      </c>
      <c r="F56" s="58">
        <v>6897</v>
      </c>
      <c r="G56" s="59">
        <v>1.7809999999999999</v>
      </c>
      <c r="H56" s="59">
        <v>4.8879999999999999</v>
      </c>
      <c r="I56" s="59">
        <v>2.2749999999999999</v>
      </c>
      <c r="J56" s="59">
        <v>3.1503000000000001</v>
      </c>
      <c r="K56" s="59">
        <v>1.6880999999999999</v>
      </c>
      <c r="L56" s="59">
        <v>0.81279999999999997</v>
      </c>
      <c r="M56" s="60" t="s">
        <v>112</v>
      </c>
      <c r="N56" s="60" t="s">
        <v>112</v>
      </c>
      <c r="O56" s="61">
        <v>2.5</v>
      </c>
    </row>
    <row r="57" spans="1:16" x14ac:dyDescent="0.25">
      <c r="A57" s="56">
        <v>560085</v>
      </c>
      <c r="B57" s="57" t="s">
        <v>63</v>
      </c>
      <c r="C57" s="58">
        <v>14628</v>
      </c>
      <c r="D57" s="58">
        <v>1695</v>
      </c>
      <c r="E57" s="58">
        <v>8846</v>
      </c>
      <c r="F57" s="58">
        <v>230</v>
      </c>
      <c r="G57" s="59">
        <v>1.6539999999999999</v>
      </c>
      <c r="H57" s="59">
        <v>7.37</v>
      </c>
      <c r="I57" s="59">
        <v>2.0605000000000002</v>
      </c>
      <c r="J57" s="59">
        <v>4.8182</v>
      </c>
      <c r="K57" s="59">
        <v>2.0089999999999999</v>
      </c>
      <c r="L57" s="59">
        <v>0.1205</v>
      </c>
      <c r="M57" s="60" t="s">
        <v>112</v>
      </c>
      <c r="N57" s="60" t="s">
        <v>112</v>
      </c>
      <c r="O57" s="61">
        <v>2.13</v>
      </c>
      <c r="P57" s="40"/>
    </row>
    <row r="58" spans="1:16" x14ac:dyDescent="0.25">
      <c r="A58" s="56">
        <v>560086</v>
      </c>
      <c r="B58" s="57" t="s">
        <v>64</v>
      </c>
      <c r="C58" s="58">
        <v>52051</v>
      </c>
      <c r="D58" s="58">
        <v>2359</v>
      </c>
      <c r="E58" s="58">
        <v>17097</v>
      </c>
      <c r="F58" s="58">
        <v>371</v>
      </c>
      <c r="G58" s="59">
        <v>3.044</v>
      </c>
      <c r="H58" s="59">
        <v>6.3579999999999997</v>
      </c>
      <c r="I58" s="59">
        <v>4.4081999999999999</v>
      </c>
      <c r="J58" s="59">
        <v>4.1382000000000003</v>
      </c>
      <c r="K58" s="59">
        <v>4.3155999999999999</v>
      </c>
      <c r="L58" s="59">
        <v>8.6900000000000005E-2</v>
      </c>
      <c r="M58" s="60" t="s">
        <v>112</v>
      </c>
      <c r="N58" s="60" t="s">
        <v>112</v>
      </c>
      <c r="O58" s="61">
        <v>4.4000000000000004</v>
      </c>
    </row>
    <row r="59" spans="1:16" x14ac:dyDescent="0.25">
      <c r="A59" s="56">
        <v>560087</v>
      </c>
      <c r="B59" s="57" t="s">
        <v>65</v>
      </c>
      <c r="C59" s="58">
        <v>67735</v>
      </c>
      <c r="D59" s="58">
        <v>0</v>
      </c>
      <c r="E59" s="58">
        <v>24772</v>
      </c>
      <c r="F59" s="58">
        <v>0</v>
      </c>
      <c r="G59" s="59">
        <v>2.734</v>
      </c>
      <c r="H59" s="59">
        <v>0</v>
      </c>
      <c r="I59" s="59">
        <v>3.8845999999999998</v>
      </c>
      <c r="J59" s="59">
        <v>0</v>
      </c>
      <c r="K59" s="59">
        <v>3.8845999999999998</v>
      </c>
      <c r="L59" s="59">
        <v>0</v>
      </c>
      <c r="M59" s="60">
        <v>1</v>
      </c>
      <c r="N59" s="60" t="s">
        <v>112</v>
      </c>
      <c r="O59" s="61">
        <v>0</v>
      </c>
      <c r="P59" s="40"/>
    </row>
    <row r="60" spans="1:16" ht="26.25" x14ac:dyDescent="0.25">
      <c r="A60" s="56">
        <v>560088</v>
      </c>
      <c r="B60" s="57" t="s">
        <v>66</v>
      </c>
      <c r="C60" s="58">
        <v>9270</v>
      </c>
      <c r="D60" s="58">
        <v>0</v>
      </c>
      <c r="E60" s="58">
        <v>6011</v>
      </c>
      <c r="F60" s="58">
        <v>0</v>
      </c>
      <c r="G60" s="59">
        <v>1.542</v>
      </c>
      <c r="H60" s="59">
        <v>0</v>
      </c>
      <c r="I60" s="59">
        <v>1.8714</v>
      </c>
      <c r="J60" s="59">
        <v>0</v>
      </c>
      <c r="K60" s="59">
        <v>1.8714</v>
      </c>
      <c r="L60" s="59">
        <v>0</v>
      </c>
      <c r="M60" s="60" t="s">
        <v>112</v>
      </c>
      <c r="N60" s="60" t="s">
        <v>112</v>
      </c>
      <c r="O60" s="61">
        <v>1.87</v>
      </c>
    </row>
    <row r="61" spans="1:16" ht="26.25" x14ac:dyDescent="0.25">
      <c r="A61" s="56">
        <v>560089</v>
      </c>
      <c r="B61" s="57" t="s">
        <v>67</v>
      </c>
      <c r="C61" s="58">
        <v>19492</v>
      </c>
      <c r="D61" s="58">
        <v>0</v>
      </c>
      <c r="E61" s="58">
        <v>4125</v>
      </c>
      <c r="F61" s="58">
        <v>0</v>
      </c>
      <c r="G61" s="59">
        <v>4.7249999999999996</v>
      </c>
      <c r="H61" s="59">
        <v>0</v>
      </c>
      <c r="I61" s="59">
        <v>5</v>
      </c>
      <c r="J61" s="59">
        <v>0</v>
      </c>
      <c r="K61" s="59">
        <v>5</v>
      </c>
      <c r="L61" s="59">
        <v>0</v>
      </c>
      <c r="M61" s="60" t="s">
        <v>112</v>
      </c>
      <c r="N61" s="60" t="s">
        <v>112</v>
      </c>
      <c r="O61" s="61">
        <v>5</v>
      </c>
      <c r="P61" s="40"/>
    </row>
    <row r="62" spans="1:16" ht="26.25" x14ac:dyDescent="0.25">
      <c r="A62" s="56">
        <v>560096</v>
      </c>
      <c r="B62" s="57" t="s">
        <v>68</v>
      </c>
      <c r="C62" s="58">
        <v>158</v>
      </c>
      <c r="D62" s="58">
        <v>0</v>
      </c>
      <c r="E62" s="58">
        <v>364</v>
      </c>
      <c r="F62" s="58">
        <v>0</v>
      </c>
      <c r="G62" s="59">
        <v>0.434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60" t="s">
        <v>112</v>
      </c>
      <c r="N62" s="60" t="s">
        <v>112</v>
      </c>
      <c r="O62" s="61">
        <v>0</v>
      </c>
    </row>
    <row r="63" spans="1:16" x14ac:dyDescent="0.25">
      <c r="A63" s="56">
        <v>560098</v>
      </c>
      <c r="B63" s="57" t="s">
        <v>69</v>
      </c>
      <c r="C63" s="58">
        <v>5733</v>
      </c>
      <c r="D63" s="58">
        <v>1</v>
      </c>
      <c r="E63" s="58">
        <v>6444</v>
      </c>
      <c r="F63" s="58">
        <v>1</v>
      </c>
      <c r="G63" s="59">
        <v>0.89</v>
      </c>
      <c r="H63" s="59">
        <v>1</v>
      </c>
      <c r="I63" s="59">
        <v>0.7702</v>
      </c>
      <c r="J63" s="59">
        <v>0.53759999999999997</v>
      </c>
      <c r="K63" s="59">
        <v>0.7702</v>
      </c>
      <c r="L63" s="59">
        <v>0</v>
      </c>
      <c r="M63" s="60" t="s">
        <v>112</v>
      </c>
      <c r="N63" s="60" t="s">
        <v>112</v>
      </c>
      <c r="O63" s="61">
        <v>0.77</v>
      </c>
      <c r="P63" s="40"/>
    </row>
    <row r="64" spans="1:16" ht="26.25" x14ac:dyDescent="0.25">
      <c r="A64" s="56">
        <v>560099</v>
      </c>
      <c r="B64" s="57" t="s">
        <v>70</v>
      </c>
      <c r="C64" s="58">
        <v>1388</v>
      </c>
      <c r="D64" s="58">
        <v>14</v>
      </c>
      <c r="E64" s="58">
        <v>1936</v>
      </c>
      <c r="F64" s="58">
        <v>28</v>
      </c>
      <c r="G64" s="59">
        <v>0.71699999999999997</v>
      </c>
      <c r="H64" s="59">
        <v>0.5</v>
      </c>
      <c r="I64" s="59">
        <v>0.47799999999999998</v>
      </c>
      <c r="J64" s="59">
        <v>0.2016</v>
      </c>
      <c r="K64" s="59">
        <v>0.4713</v>
      </c>
      <c r="L64" s="59">
        <v>2.8E-3</v>
      </c>
      <c r="M64" s="60" t="s">
        <v>112</v>
      </c>
      <c r="N64" s="60" t="s">
        <v>112</v>
      </c>
      <c r="O64" s="61">
        <v>0.47</v>
      </c>
    </row>
    <row r="65" spans="1:16" x14ac:dyDescent="0.25">
      <c r="A65" s="56">
        <v>560205</v>
      </c>
      <c r="B65" s="57" t="s">
        <v>71</v>
      </c>
      <c r="C65" s="58">
        <v>121</v>
      </c>
      <c r="D65" s="58">
        <v>149</v>
      </c>
      <c r="E65" s="58">
        <v>41</v>
      </c>
      <c r="F65" s="58">
        <v>24</v>
      </c>
      <c r="G65" s="59">
        <v>2.9510000000000001</v>
      </c>
      <c r="H65" s="59">
        <v>6.2080000000000002</v>
      </c>
      <c r="I65" s="59">
        <v>4.2511000000000001</v>
      </c>
      <c r="J65" s="59">
        <v>4.0373999999999999</v>
      </c>
      <c r="K65" s="59">
        <v>2.6823999999999999</v>
      </c>
      <c r="L65" s="59">
        <v>1.4898</v>
      </c>
      <c r="M65" s="60" t="s">
        <v>112</v>
      </c>
      <c r="N65" s="60" t="s">
        <v>112</v>
      </c>
      <c r="O65" s="61">
        <v>4.17</v>
      </c>
      <c r="P65" s="40"/>
    </row>
    <row r="66" spans="1:16" ht="26.25" x14ac:dyDescent="0.25">
      <c r="A66" s="56">
        <v>560206</v>
      </c>
      <c r="B66" s="57" t="s">
        <v>24</v>
      </c>
      <c r="C66" s="58">
        <v>184086</v>
      </c>
      <c r="D66" s="58">
        <v>2</v>
      </c>
      <c r="E66" s="58">
        <v>70512</v>
      </c>
      <c r="F66" s="58">
        <v>10</v>
      </c>
      <c r="G66" s="59">
        <v>2.6110000000000002</v>
      </c>
      <c r="H66" s="59">
        <v>0.2</v>
      </c>
      <c r="I66" s="59">
        <v>3.6768000000000001</v>
      </c>
      <c r="J66" s="59">
        <v>0</v>
      </c>
      <c r="K66" s="59">
        <v>3.6768000000000001</v>
      </c>
      <c r="L66" s="59">
        <v>0</v>
      </c>
      <c r="M66" s="60" t="s">
        <v>112</v>
      </c>
      <c r="N66" s="60" t="s">
        <v>112</v>
      </c>
      <c r="O66" s="61">
        <v>3.68</v>
      </c>
    </row>
    <row r="67" spans="1:16" ht="26.25" x14ac:dyDescent="0.25">
      <c r="A67" s="56">
        <v>560214</v>
      </c>
      <c r="B67" s="57" t="s">
        <v>29</v>
      </c>
      <c r="C67" s="58">
        <v>198016</v>
      </c>
      <c r="D67" s="58">
        <v>140813</v>
      </c>
      <c r="E67" s="58">
        <v>81611</v>
      </c>
      <c r="F67" s="58">
        <v>26496</v>
      </c>
      <c r="G67" s="59">
        <v>2.4260000000000002</v>
      </c>
      <c r="H67" s="59">
        <v>5.3150000000000004</v>
      </c>
      <c r="I67" s="59">
        <v>3.3643999999999998</v>
      </c>
      <c r="J67" s="59">
        <v>3.4373</v>
      </c>
      <c r="K67" s="59">
        <v>2.5400999999999998</v>
      </c>
      <c r="L67" s="59">
        <v>0.84209999999999996</v>
      </c>
      <c r="M67" s="60">
        <v>1</v>
      </c>
      <c r="N67" s="60" t="s">
        <v>112</v>
      </c>
      <c r="O67" s="61">
        <v>0.84</v>
      </c>
    </row>
    <row r="68" spans="1:16" x14ac:dyDescent="0.25">
      <c r="O68" s="63"/>
    </row>
    <row r="69" spans="1:16" x14ac:dyDescent="0.25">
      <c r="O69" s="63"/>
    </row>
    <row r="70" spans="1:16" x14ac:dyDescent="0.25">
      <c r="O70" s="63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K1:O1"/>
  </mergeCells>
  <pageMargins left="0.70866141732283472" right="0.70866141732283472" top="0.74803149606299213" bottom="0.74803149606299213" header="0.31496062992125984" footer="0.31496062992125984"/>
  <pageSetup paperSize="9" scale="77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5"/>
  <sheetViews>
    <sheetView view="pageBreakPreview" zoomScale="60" zoomScaleNormal="100" workbookViewId="0">
      <selection activeCell="E38" sqref="E38"/>
    </sheetView>
  </sheetViews>
  <sheetFormatPr defaultRowHeight="15" x14ac:dyDescent="0.25"/>
  <cols>
    <col min="1" max="1" width="41.85546875" style="258" customWidth="1"/>
    <col min="2" max="2" width="15.28515625" style="258" customWidth="1"/>
    <col min="3" max="3" width="23.42578125" style="258" customWidth="1"/>
    <col min="4" max="4" width="17.7109375" style="258" customWidth="1"/>
    <col min="5" max="16384" width="9.140625" style="258"/>
  </cols>
  <sheetData>
    <row r="1" spans="1:7" ht="33.75" customHeight="1" x14ac:dyDescent="0.25">
      <c r="B1" s="293" t="s">
        <v>321</v>
      </c>
      <c r="C1" s="293"/>
      <c r="D1" s="259"/>
      <c r="E1" s="259"/>
      <c r="F1" s="259"/>
      <c r="G1" s="259"/>
    </row>
    <row r="2" spans="1:7" ht="33.75" customHeight="1" x14ac:dyDescent="0.25">
      <c r="A2" s="294" t="s">
        <v>274</v>
      </c>
      <c r="B2" s="294"/>
      <c r="C2" s="294"/>
      <c r="D2" s="260"/>
      <c r="E2" s="260"/>
      <c r="F2" s="260"/>
      <c r="G2" s="260"/>
    </row>
    <row r="3" spans="1:7" ht="25.5" customHeight="1" x14ac:dyDescent="0.25">
      <c r="A3" s="282"/>
      <c r="B3" s="282" t="s">
        <v>78</v>
      </c>
      <c r="C3" s="282"/>
    </row>
    <row r="4" spans="1:7" ht="18" customHeight="1" x14ac:dyDescent="0.25">
      <c r="A4" s="282"/>
      <c r="B4" s="253" t="s">
        <v>79</v>
      </c>
      <c r="C4" s="253" t="s">
        <v>80</v>
      </c>
    </row>
    <row r="5" spans="1:7" x14ac:dyDescent="0.25">
      <c r="A5" s="261" t="s">
        <v>271</v>
      </c>
      <c r="B5" s="262">
        <f>B6+B7+B8+B9</f>
        <v>3146</v>
      </c>
      <c r="C5" s="263">
        <f>C6+C7+C8+C9</f>
        <v>99619328</v>
      </c>
    </row>
    <row r="6" spans="1:7" x14ac:dyDescent="0.25">
      <c r="A6" s="264" t="s">
        <v>88</v>
      </c>
      <c r="B6" s="265">
        <v>652</v>
      </c>
      <c r="C6" s="266">
        <v>19330451</v>
      </c>
    </row>
    <row r="7" spans="1:7" x14ac:dyDescent="0.25">
      <c r="A7" s="264" t="s">
        <v>93</v>
      </c>
      <c r="B7" s="265">
        <v>713</v>
      </c>
      <c r="C7" s="266">
        <v>22707648</v>
      </c>
    </row>
    <row r="8" spans="1:7" x14ac:dyDescent="0.25">
      <c r="A8" s="264" t="s">
        <v>94</v>
      </c>
      <c r="B8" s="265">
        <v>800</v>
      </c>
      <c r="C8" s="266">
        <v>25329118</v>
      </c>
    </row>
    <row r="9" spans="1:7" x14ac:dyDescent="0.25">
      <c r="A9" s="264" t="s">
        <v>95</v>
      </c>
      <c r="B9" s="267">
        <f>B10+B11+B12+B13+B14</f>
        <v>981</v>
      </c>
      <c r="C9" s="266">
        <f>C10+C11+C12+C13+C14</f>
        <v>32252111</v>
      </c>
    </row>
    <row r="10" spans="1:7" x14ac:dyDescent="0.25">
      <c r="A10" s="268" t="s">
        <v>89</v>
      </c>
      <c r="B10" s="269">
        <v>489</v>
      </c>
      <c r="C10" s="270">
        <v>16113790</v>
      </c>
    </row>
    <row r="11" spans="1:7" x14ac:dyDescent="0.25">
      <c r="A11" s="268" t="s">
        <v>90</v>
      </c>
      <c r="B11" s="269">
        <v>94</v>
      </c>
      <c r="C11" s="270">
        <v>3072948</v>
      </c>
    </row>
    <row r="12" spans="1:7" x14ac:dyDescent="0.25">
      <c r="A12" s="268" t="s">
        <v>91</v>
      </c>
      <c r="B12" s="269">
        <v>119</v>
      </c>
      <c r="C12" s="270">
        <v>3884840</v>
      </c>
    </row>
    <row r="13" spans="1:7" x14ac:dyDescent="0.25">
      <c r="A13" s="268" t="s">
        <v>9</v>
      </c>
      <c r="B13" s="269">
        <v>68</v>
      </c>
      <c r="C13" s="270">
        <v>2218513</v>
      </c>
    </row>
    <row r="14" spans="1:7" x14ac:dyDescent="0.25">
      <c r="A14" s="268" t="s">
        <v>92</v>
      </c>
      <c r="B14" s="269">
        <v>211</v>
      </c>
      <c r="C14" s="270">
        <v>6962020</v>
      </c>
    </row>
    <row r="15" spans="1:7" x14ac:dyDescent="0.25">
      <c r="A15" s="261" t="s">
        <v>320</v>
      </c>
      <c r="B15" s="262">
        <f>B16+B17+B18+B24</f>
        <v>3492</v>
      </c>
      <c r="C15" s="263">
        <f>C16+C17+C18+C24</f>
        <v>113473488</v>
      </c>
    </row>
    <row r="16" spans="1:7" x14ac:dyDescent="0.25">
      <c r="A16" s="264" t="s">
        <v>88</v>
      </c>
      <c r="B16" s="265">
        <v>759</v>
      </c>
      <c r="C16" s="266">
        <v>24626196</v>
      </c>
    </row>
    <row r="17" spans="1:3" x14ac:dyDescent="0.25">
      <c r="A17" s="264" t="s">
        <v>93</v>
      </c>
      <c r="B17" s="265">
        <v>625</v>
      </c>
      <c r="C17" s="266">
        <v>20276949</v>
      </c>
    </row>
    <row r="18" spans="1:3" x14ac:dyDescent="0.25">
      <c r="A18" s="264" t="s">
        <v>94</v>
      </c>
      <c r="B18" s="265">
        <f>B19+B20+B21+B22+B23</f>
        <v>991</v>
      </c>
      <c r="C18" s="266">
        <f>C19+C20+C21+C22+C23</f>
        <v>32172962</v>
      </c>
    </row>
    <row r="19" spans="1:3" x14ac:dyDescent="0.25">
      <c r="A19" s="268" t="s">
        <v>89</v>
      </c>
      <c r="B19" s="269">
        <v>508</v>
      </c>
      <c r="C19" s="270">
        <v>16505063</v>
      </c>
    </row>
    <row r="20" spans="1:3" x14ac:dyDescent="0.25">
      <c r="A20" s="268" t="s">
        <v>90</v>
      </c>
      <c r="B20" s="269">
        <v>105</v>
      </c>
      <c r="C20" s="270">
        <v>3412159</v>
      </c>
    </row>
    <row r="21" spans="1:3" x14ac:dyDescent="0.25">
      <c r="A21" s="268" t="s">
        <v>91</v>
      </c>
      <c r="B21" s="269">
        <v>126</v>
      </c>
      <c r="C21" s="270">
        <v>4099510</v>
      </c>
    </row>
    <row r="22" spans="1:3" x14ac:dyDescent="0.25">
      <c r="A22" s="268" t="s">
        <v>9</v>
      </c>
      <c r="B22" s="269">
        <v>54</v>
      </c>
      <c r="C22" s="270">
        <v>1738105</v>
      </c>
    </row>
    <row r="23" spans="1:3" x14ac:dyDescent="0.25">
      <c r="A23" s="268" t="s">
        <v>92</v>
      </c>
      <c r="B23" s="269">
        <v>198</v>
      </c>
      <c r="C23" s="270">
        <v>6418125</v>
      </c>
    </row>
    <row r="24" spans="1:3" x14ac:dyDescent="0.25">
      <c r="A24" s="264" t="s">
        <v>95</v>
      </c>
      <c r="B24" s="265">
        <f>B25+B26+B27+B28+B29</f>
        <v>1117</v>
      </c>
      <c r="C24" s="266">
        <f>C25+C26+C27+C28+C29</f>
        <v>36397381</v>
      </c>
    </row>
    <row r="25" spans="1:3" x14ac:dyDescent="0.25">
      <c r="A25" s="268" t="s">
        <v>89</v>
      </c>
      <c r="B25" s="269">
        <v>573</v>
      </c>
      <c r="C25" s="270">
        <v>18672232</v>
      </c>
    </row>
    <row r="26" spans="1:3" x14ac:dyDescent="0.25">
      <c r="A26" s="268" t="s">
        <v>90</v>
      </c>
      <c r="B26" s="269">
        <v>118</v>
      </c>
      <c r="C26" s="270">
        <v>3860189</v>
      </c>
    </row>
    <row r="27" spans="1:3" x14ac:dyDescent="0.25">
      <c r="A27" s="268" t="s">
        <v>91</v>
      </c>
      <c r="B27" s="269">
        <v>142</v>
      </c>
      <c r="C27" s="270">
        <v>4637789</v>
      </c>
    </row>
    <row r="28" spans="1:3" x14ac:dyDescent="0.25">
      <c r="A28" s="268" t="s">
        <v>9</v>
      </c>
      <c r="B28" s="269">
        <v>62</v>
      </c>
      <c r="C28" s="270">
        <v>1966325</v>
      </c>
    </row>
    <row r="29" spans="1:3" x14ac:dyDescent="0.25">
      <c r="A29" s="268" t="s">
        <v>92</v>
      </c>
      <c r="B29" s="269">
        <v>222</v>
      </c>
      <c r="C29" s="270">
        <v>7260846</v>
      </c>
    </row>
    <row r="30" spans="1:3" x14ac:dyDescent="0.25">
      <c r="A30" s="261" t="s">
        <v>27</v>
      </c>
      <c r="B30" s="262">
        <f>B31+B32+B33+B34</f>
        <v>436</v>
      </c>
      <c r="C30" s="263">
        <f>C31+C32+C33+C34</f>
        <v>12819200</v>
      </c>
    </row>
    <row r="31" spans="1:3" x14ac:dyDescent="0.25">
      <c r="A31" s="264" t="s">
        <v>88</v>
      </c>
      <c r="B31" s="265">
        <v>108</v>
      </c>
      <c r="C31" s="266">
        <v>3207229</v>
      </c>
    </row>
    <row r="32" spans="1:3" x14ac:dyDescent="0.25">
      <c r="A32" s="264" t="s">
        <v>93</v>
      </c>
      <c r="B32" s="265">
        <v>112</v>
      </c>
      <c r="C32" s="266">
        <v>3126475</v>
      </c>
    </row>
    <row r="33" spans="1:3" x14ac:dyDescent="0.25">
      <c r="A33" s="264" t="s">
        <v>94</v>
      </c>
      <c r="B33" s="265">
        <v>151</v>
      </c>
      <c r="C33" s="266">
        <v>4448227</v>
      </c>
    </row>
    <row r="34" spans="1:3" x14ac:dyDescent="0.25">
      <c r="A34" s="264" t="s">
        <v>95</v>
      </c>
      <c r="B34" s="265">
        <f>B35+B36+B37+B38+B39</f>
        <v>65</v>
      </c>
      <c r="C34" s="266">
        <f>C35+C36+C37+C38+C39</f>
        <v>2037269</v>
      </c>
    </row>
    <row r="35" spans="1:3" x14ac:dyDescent="0.25">
      <c r="A35" s="268" t="s">
        <v>89</v>
      </c>
      <c r="B35" s="269">
        <v>4</v>
      </c>
      <c r="C35" s="270">
        <v>144674</v>
      </c>
    </row>
    <row r="36" spans="1:3" x14ac:dyDescent="0.25">
      <c r="A36" s="268" t="s">
        <v>90</v>
      </c>
      <c r="B36" s="269">
        <v>24</v>
      </c>
      <c r="C36" s="270">
        <v>740994</v>
      </c>
    </row>
    <row r="37" spans="1:3" x14ac:dyDescent="0.25">
      <c r="A37" s="268" t="s">
        <v>91</v>
      </c>
      <c r="B37" s="269">
        <v>2</v>
      </c>
      <c r="C37" s="270">
        <v>79070</v>
      </c>
    </row>
    <row r="38" spans="1:3" x14ac:dyDescent="0.25">
      <c r="A38" s="268" t="s">
        <v>9</v>
      </c>
      <c r="B38" s="269">
        <v>22</v>
      </c>
      <c r="C38" s="270">
        <v>679335</v>
      </c>
    </row>
    <row r="39" spans="1:3" x14ac:dyDescent="0.25">
      <c r="A39" s="268" t="s">
        <v>92</v>
      </c>
      <c r="B39" s="269">
        <v>13</v>
      </c>
      <c r="C39" s="270">
        <v>393196</v>
      </c>
    </row>
    <row r="40" spans="1:3" x14ac:dyDescent="0.25">
      <c r="A40" s="261" t="s">
        <v>30</v>
      </c>
      <c r="B40" s="271">
        <f>B41+B42+B43+B44</f>
        <v>72</v>
      </c>
      <c r="C40" s="263">
        <f>C41+C42+C43+C44</f>
        <v>1815101</v>
      </c>
    </row>
    <row r="41" spans="1:3" x14ac:dyDescent="0.25">
      <c r="A41" s="264" t="s">
        <v>88</v>
      </c>
      <c r="B41" s="265">
        <v>20</v>
      </c>
      <c r="C41" s="266">
        <v>495897</v>
      </c>
    </row>
    <row r="42" spans="1:3" x14ac:dyDescent="0.25">
      <c r="A42" s="264" t="s">
        <v>93</v>
      </c>
      <c r="B42" s="265">
        <v>16</v>
      </c>
      <c r="C42" s="266">
        <v>411007</v>
      </c>
    </row>
    <row r="43" spans="1:3" x14ac:dyDescent="0.25">
      <c r="A43" s="264" t="s">
        <v>94</v>
      </c>
      <c r="B43" s="265">
        <v>20</v>
      </c>
      <c r="C43" s="266">
        <v>504519</v>
      </c>
    </row>
    <row r="44" spans="1:3" x14ac:dyDescent="0.25">
      <c r="A44" s="264" t="s">
        <v>95</v>
      </c>
      <c r="B44" s="265">
        <f>B45+B46</f>
        <v>16</v>
      </c>
      <c r="C44" s="266">
        <f>C45+C46</f>
        <v>403678</v>
      </c>
    </row>
    <row r="45" spans="1:3" x14ac:dyDescent="0.25">
      <c r="A45" s="268" t="s">
        <v>9</v>
      </c>
      <c r="B45" s="269">
        <v>11</v>
      </c>
      <c r="C45" s="270">
        <v>257166</v>
      </c>
    </row>
    <row r="46" spans="1:3" x14ac:dyDescent="0.25">
      <c r="A46" s="268" t="s">
        <v>92</v>
      </c>
      <c r="B46" s="269">
        <v>5</v>
      </c>
      <c r="C46" s="270">
        <v>146512</v>
      </c>
    </row>
    <row r="47" spans="1:3" x14ac:dyDescent="0.25">
      <c r="A47" s="261" t="s">
        <v>31</v>
      </c>
      <c r="B47" s="271">
        <f>B48+B49+B50+B53</f>
        <v>6</v>
      </c>
      <c r="C47" s="263">
        <f>C48+C49+C50+C53</f>
        <v>151431</v>
      </c>
    </row>
    <row r="48" spans="1:3" x14ac:dyDescent="0.25">
      <c r="A48" s="264" t="s">
        <v>88</v>
      </c>
      <c r="B48" s="265">
        <v>2</v>
      </c>
      <c r="C48" s="266">
        <v>50298</v>
      </c>
    </row>
    <row r="49" spans="1:3" x14ac:dyDescent="0.25">
      <c r="A49" s="264" t="s">
        <v>93</v>
      </c>
      <c r="B49" s="265">
        <v>1</v>
      </c>
      <c r="C49" s="266">
        <v>25919</v>
      </c>
    </row>
    <row r="50" spans="1:3" x14ac:dyDescent="0.25">
      <c r="A50" s="264" t="s">
        <v>94</v>
      </c>
      <c r="B50" s="265">
        <f>B51+B52</f>
        <v>3</v>
      </c>
      <c r="C50" s="266">
        <f>C51+C52</f>
        <v>75214</v>
      </c>
    </row>
    <row r="51" spans="1:3" x14ac:dyDescent="0.25">
      <c r="A51" s="268" t="s">
        <v>90</v>
      </c>
      <c r="B51" s="269">
        <v>2</v>
      </c>
      <c r="C51" s="270">
        <v>50234</v>
      </c>
    </row>
    <row r="52" spans="1:3" x14ac:dyDescent="0.25">
      <c r="A52" s="268" t="s">
        <v>92</v>
      </c>
      <c r="B52" s="269">
        <v>1</v>
      </c>
      <c r="C52" s="270">
        <v>24980</v>
      </c>
    </row>
    <row r="53" spans="1:3" x14ac:dyDescent="0.25">
      <c r="A53" s="264" t="s">
        <v>95</v>
      </c>
      <c r="B53" s="265">
        <f>B54+B55</f>
        <v>0</v>
      </c>
      <c r="C53" s="266">
        <f>C54+C55</f>
        <v>0</v>
      </c>
    </row>
    <row r="54" spans="1:3" x14ac:dyDescent="0.25">
      <c r="A54" s="268" t="s">
        <v>90</v>
      </c>
      <c r="B54" s="269">
        <v>0</v>
      </c>
      <c r="C54" s="270">
        <v>0</v>
      </c>
    </row>
    <row r="55" spans="1:3" x14ac:dyDescent="0.25">
      <c r="A55" s="268" t="s">
        <v>92</v>
      </c>
      <c r="B55" s="269">
        <v>0</v>
      </c>
      <c r="C55" s="270">
        <v>0</v>
      </c>
    </row>
    <row r="56" spans="1:3" x14ac:dyDescent="0.25">
      <c r="A56" s="261" t="s">
        <v>32</v>
      </c>
      <c r="B56" s="271">
        <f>B57+B58+B59+B62</f>
        <v>10</v>
      </c>
      <c r="C56" s="263">
        <f>C57+C58+C59+C62</f>
        <v>260514</v>
      </c>
    </row>
    <row r="57" spans="1:3" x14ac:dyDescent="0.25">
      <c r="A57" s="264" t="s">
        <v>88</v>
      </c>
      <c r="B57" s="265">
        <v>5</v>
      </c>
      <c r="C57" s="266">
        <v>125745</v>
      </c>
    </row>
    <row r="58" spans="1:3" x14ac:dyDescent="0.25">
      <c r="A58" s="264" t="s">
        <v>93</v>
      </c>
      <c r="B58" s="265">
        <v>1</v>
      </c>
      <c r="C58" s="266">
        <v>25149</v>
      </c>
    </row>
    <row r="59" spans="1:3" x14ac:dyDescent="0.25">
      <c r="A59" s="264" t="s">
        <v>94</v>
      </c>
      <c r="B59" s="265">
        <f>B60+B61</f>
        <v>4</v>
      </c>
      <c r="C59" s="266">
        <f>C60+C61</f>
        <v>109620</v>
      </c>
    </row>
    <row r="60" spans="1:3" x14ac:dyDescent="0.25">
      <c r="A60" s="268" t="s">
        <v>91</v>
      </c>
      <c r="B60" s="269">
        <v>2</v>
      </c>
      <c r="C60" s="270">
        <v>54801</v>
      </c>
    </row>
    <row r="61" spans="1:3" x14ac:dyDescent="0.25">
      <c r="A61" s="268" t="s">
        <v>92</v>
      </c>
      <c r="B61" s="269">
        <v>2</v>
      </c>
      <c r="C61" s="270">
        <v>54819</v>
      </c>
    </row>
    <row r="62" spans="1:3" x14ac:dyDescent="0.25">
      <c r="A62" s="264" t="s">
        <v>95</v>
      </c>
      <c r="B62" s="265">
        <f>B63+B64</f>
        <v>0</v>
      </c>
      <c r="C62" s="266">
        <f>C63+C64</f>
        <v>0</v>
      </c>
    </row>
    <row r="63" spans="1:3" x14ac:dyDescent="0.25">
      <c r="A63" s="268" t="s">
        <v>91</v>
      </c>
      <c r="B63" s="269">
        <v>0</v>
      </c>
      <c r="C63" s="270">
        <v>0</v>
      </c>
    </row>
    <row r="64" spans="1:3" x14ac:dyDescent="0.25">
      <c r="A64" s="268" t="s">
        <v>92</v>
      </c>
      <c r="B64" s="269">
        <v>0</v>
      </c>
      <c r="C64" s="270">
        <v>0</v>
      </c>
    </row>
    <row r="65" spans="1:3" x14ac:dyDescent="0.25">
      <c r="A65" s="261" t="s">
        <v>34</v>
      </c>
      <c r="B65" s="271">
        <f>B66+B67+B68+B71</f>
        <v>50</v>
      </c>
      <c r="C65" s="263">
        <f>C66+C67+C68+C71</f>
        <v>1290657</v>
      </c>
    </row>
    <row r="66" spans="1:3" x14ac:dyDescent="0.25">
      <c r="A66" s="264" t="s">
        <v>88</v>
      </c>
      <c r="B66" s="265">
        <v>17</v>
      </c>
      <c r="C66" s="266">
        <v>438343</v>
      </c>
    </row>
    <row r="67" spans="1:3" x14ac:dyDescent="0.25">
      <c r="A67" s="264" t="s">
        <v>93</v>
      </c>
      <c r="B67" s="265">
        <v>10</v>
      </c>
      <c r="C67" s="266">
        <v>242219</v>
      </c>
    </row>
    <row r="68" spans="1:3" x14ac:dyDescent="0.25">
      <c r="A68" s="264" t="s">
        <v>94</v>
      </c>
      <c r="B68" s="265">
        <f>B69+B70</f>
        <v>15</v>
      </c>
      <c r="C68" s="266">
        <f>C69+C70</f>
        <v>369578</v>
      </c>
    </row>
    <row r="69" spans="1:3" x14ac:dyDescent="0.25">
      <c r="A69" s="268" t="s">
        <v>9</v>
      </c>
      <c r="B69" s="269">
        <v>12</v>
      </c>
      <c r="C69" s="270">
        <v>278253</v>
      </c>
    </row>
    <row r="70" spans="1:3" x14ac:dyDescent="0.25">
      <c r="A70" s="268" t="s">
        <v>92</v>
      </c>
      <c r="B70" s="269">
        <v>3</v>
      </c>
      <c r="C70" s="270">
        <v>91325</v>
      </c>
    </row>
    <row r="71" spans="1:3" x14ac:dyDescent="0.25">
      <c r="A71" s="264" t="s">
        <v>95</v>
      </c>
      <c r="B71" s="265">
        <f>B72+B73</f>
        <v>8</v>
      </c>
      <c r="C71" s="266">
        <f>C72+C73</f>
        <v>240517</v>
      </c>
    </row>
    <row r="72" spans="1:3" x14ac:dyDescent="0.25">
      <c r="A72" s="268" t="s">
        <v>9</v>
      </c>
      <c r="B72" s="269">
        <v>5</v>
      </c>
      <c r="C72" s="270">
        <v>149192</v>
      </c>
    </row>
    <row r="73" spans="1:3" x14ac:dyDescent="0.25">
      <c r="A73" s="268" t="s">
        <v>92</v>
      </c>
      <c r="B73" s="269">
        <v>3</v>
      </c>
      <c r="C73" s="270">
        <v>91325</v>
      </c>
    </row>
    <row r="74" spans="1:3" x14ac:dyDescent="0.25">
      <c r="A74" s="261" t="s">
        <v>35</v>
      </c>
      <c r="B74" s="271">
        <f>B75+B76+B77+B81</f>
        <v>45</v>
      </c>
      <c r="C74" s="263">
        <f>C75+C76+C77+C81</f>
        <v>1125929</v>
      </c>
    </row>
    <row r="75" spans="1:3" x14ac:dyDescent="0.25">
      <c r="A75" s="264" t="s">
        <v>88</v>
      </c>
      <c r="B75" s="265">
        <v>11</v>
      </c>
      <c r="C75" s="266">
        <v>276639</v>
      </c>
    </row>
    <row r="76" spans="1:3" x14ac:dyDescent="0.25">
      <c r="A76" s="264" t="s">
        <v>93</v>
      </c>
      <c r="B76" s="265">
        <v>11</v>
      </c>
      <c r="C76" s="266">
        <v>277409</v>
      </c>
    </row>
    <row r="77" spans="1:3" x14ac:dyDescent="0.25">
      <c r="A77" s="264" t="s">
        <v>94</v>
      </c>
      <c r="B77" s="265">
        <f>B78+B79+B80</f>
        <v>21</v>
      </c>
      <c r="C77" s="266">
        <f>C78+C79+C80</f>
        <v>520147</v>
      </c>
    </row>
    <row r="78" spans="1:3" x14ac:dyDescent="0.25">
      <c r="A78" s="268" t="s">
        <v>89</v>
      </c>
      <c r="B78" s="269">
        <v>19</v>
      </c>
      <c r="C78" s="270">
        <v>462177</v>
      </c>
    </row>
    <row r="79" spans="1:3" x14ac:dyDescent="0.25">
      <c r="A79" s="268" t="s">
        <v>90</v>
      </c>
      <c r="B79" s="269">
        <v>1</v>
      </c>
      <c r="C79" s="270">
        <v>28985</v>
      </c>
    </row>
    <row r="80" spans="1:3" x14ac:dyDescent="0.25">
      <c r="A80" s="268" t="s">
        <v>91</v>
      </c>
      <c r="B80" s="269">
        <v>1</v>
      </c>
      <c r="C80" s="270">
        <v>28985</v>
      </c>
    </row>
    <row r="81" spans="1:3" x14ac:dyDescent="0.25">
      <c r="A81" s="264" t="s">
        <v>95</v>
      </c>
      <c r="B81" s="265">
        <f>B82</f>
        <v>2</v>
      </c>
      <c r="C81" s="266">
        <f>C82</f>
        <v>51734</v>
      </c>
    </row>
    <row r="82" spans="1:3" x14ac:dyDescent="0.25">
      <c r="A82" s="268" t="s">
        <v>89</v>
      </c>
      <c r="B82" s="269">
        <v>2</v>
      </c>
      <c r="C82" s="270">
        <v>51734</v>
      </c>
    </row>
    <row r="83" spans="1:3" x14ac:dyDescent="0.25">
      <c r="A83" s="261" t="s">
        <v>36</v>
      </c>
      <c r="B83" s="271">
        <f>B84+B85+B86+B91</f>
        <v>202</v>
      </c>
      <c r="C83" s="263">
        <f>C84+C85+C86+C91</f>
        <v>5137731</v>
      </c>
    </row>
    <row r="84" spans="1:3" x14ac:dyDescent="0.25">
      <c r="A84" s="264" t="s">
        <v>88</v>
      </c>
      <c r="B84" s="265">
        <v>54</v>
      </c>
      <c r="C84" s="266">
        <v>1362663</v>
      </c>
    </row>
    <row r="85" spans="1:3" x14ac:dyDescent="0.25">
      <c r="A85" s="264" t="s">
        <v>93</v>
      </c>
      <c r="B85" s="265">
        <v>49</v>
      </c>
      <c r="C85" s="266">
        <v>1235379</v>
      </c>
    </row>
    <row r="86" spans="1:3" x14ac:dyDescent="0.25">
      <c r="A86" s="264" t="s">
        <v>94</v>
      </c>
      <c r="B86" s="265">
        <f>B87+B88+B89+B90</f>
        <v>50</v>
      </c>
      <c r="C86" s="266">
        <f>C87+C88+C89+C90</f>
        <v>1236476</v>
      </c>
    </row>
    <row r="87" spans="1:3" x14ac:dyDescent="0.25">
      <c r="A87" s="268" t="s">
        <v>89</v>
      </c>
      <c r="B87" s="269">
        <v>34</v>
      </c>
      <c r="C87" s="270">
        <v>867073</v>
      </c>
    </row>
    <row r="88" spans="1:3" x14ac:dyDescent="0.25">
      <c r="A88" s="268" t="s">
        <v>90</v>
      </c>
      <c r="B88" s="269">
        <v>6</v>
      </c>
      <c r="C88" s="270">
        <v>141763</v>
      </c>
    </row>
    <row r="89" spans="1:3" x14ac:dyDescent="0.25">
      <c r="A89" s="268" t="s">
        <v>91</v>
      </c>
      <c r="B89" s="269">
        <v>3</v>
      </c>
      <c r="C89" s="270">
        <v>55473</v>
      </c>
    </row>
    <row r="90" spans="1:3" x14ac:dyDescent="0.25">
      <c r="A90" s="268" t="s">
        <v>92</v>
      </c>
      <c r="B90" s="269">
        <v>7</v>
      </c>
      <c r="C90" s="270">
        <v>172167</v>
      </c>
    </row>
    <row r="91" spans="1:3" x14ac:dyDescent="0.25">
      <c r="A91" s="264" t="s">
        <v>95</v>
      </c>
      <c r="B91" s="265">
        <f>B92+B93+B94+B95</f>
        <v>49</v>
      </c>
      <c r="C91" s="266">
        <f>C92+C93+C94+C95</f>
        <v>1303213</v>
      </c>
    </row>
    <row r="92" spans="1:3" x14ac:dyDescent="0.25">
      <c r="A92" s="268" t="s">
        <v>89</v>
      </c>
      <c r="B92" s="269">
        <v>36</v>
      </c>
      <c r="C92" s="270">
        <v>912523</v>
      </c>
    </row>
    <row r="93" spans="1:3" x14ac:dyDescent="0.25">
      <c r="A93" s="268" t="s">
        <v>90</v>
      </c>
      <c r="B93" s="269">
        <v>4</v>
      </c>
      <c r="C93" s="270">
        <v>141764</v>
      </c>
    </row>
    <row r="94" spans="1:3" x14ac:dyDescent="0.25">
      <c r="A94" s="268" t="s">
        <v>91</v>
      </c>
      <c r="B94" s="269">
        <v>1</v>
      </c>
      <c r="C94" s="270">
        <v>26471</v>
      </c>
    </row>
    <row r="95" spans="1:3" x14ac:dyDescent="0.25">
      <c r="A95" s="268" t="s">
        <v>92</v>
      </c>
      <c r="B95" s="269">
        <v>8</v>
      </c>
      <c r="C95" s="270">
        <v>222455</v>
      </c>
    </row>
    <row r="96" spans="1:3" x14ac:dyDescent="0.25">
      <c r="A96" s="261" t="s">
        <v>37</v>
      </c>
      <c r="B96" s="271">
        <f>B97+B98+B99+B102</f>
        <v>12</v>
      </c>
      <c r="C96" s="263">
        <f>C97+C98+C99+C102</f>
        <v>292797</v>
      </c>
    </row>
    <row r="97" spans="1:3" x14ac:dyDescent="0.25">
      <c r="A97" s="264" t="s">
        <v>88</v>
      </c>
      <c r="B97" s="265">
        <v>4</v>
      </c>
      <c r="C97" s="266">
        <v>100596</v>
      </c>
    </row>
    <row r="98" spans="1:3" x14ac:dyDescent="0.25">
      <c r="A98" s="264" t="s">
        <v>93</v>
      </c>
      <c r="B98" s="265">
        <v>1</v>
      </c>
      <c r="C98" s="266">
        <v>25149</v>
      </c>
    </row>
    <row r="99" spans="1:3" x14ac:dyDescent="0.25">
      <c r="A99" s="264" t="s">
        <v>94</v>
      </c>
      <c r="B99" s="265">
        <f>B100+B101</f>
        <v>3</v>
      </c>
      <c r="C99" s="266">
        <f>C100+C101</f>
        <v>75447</v>
      </c>
    </row>
    <row r="100" spans="1:3" x14ac:dyDescent="0.25">
      <c r="A100" s="268" t="s">
        <v>9</v>
      </c>
      <c r="B100" s="269">
        <v>1</v>
      </c>
      <c r="C100" s="270">
        <v>25149</v>
      </c>
    </row>
    <row r="101" spans="1:3" x14ac:dyDescent="0.25">
      <c r="A101" s="268" t="s">
        <v>92</v>
      </c>
      <c r="B101" s="269">
        <v>2</v>
      </c>
      <c r="C101" s="270">
        <v>50298</v>
      </c>
    </row>
    <row r="102" spans="1:3" x14ac:dyDescent="0.25">
      <c r="A102" s="264" t="s">
        <v>95</v>
      </c>
      <c r="B102" s="265">
        <f>B103+B104</f>
        <v>4</v>
      </c>
      <c r="C102" s="266">
        <f>C103+C104</f>
        <v>91605</v>
      </c>
    </row>
    <row r="103" spans="1:3" x14ac:dyDescent="0.25">
      <c r="A103" s="268" t="s">
        <v>9</v>
      </c>
      <c r="B103" s="269">
        <v>2</v>
      </c>
      <c r="C103" s="270">
        <v>50298</v>
      </c>
    </row>
    <row r="104" spans="1:3" x14ac:dyDescent="0.25">
      <c r="A104" s="268" t="s">
        <v>92</v>
      </c>
      <c r="B104" s="269">
        <v>2</v>
      </c>
      <c r="C104" s="270">
        <v>41307</v>
      </c>
    </row>
    <row r="105" spans="1:3" x14ac:dyDescent="0.25">
      <c r="A105" s="261" t="s">
        <v>38</v>
      </c>
      <c r="B105" s="271">
        <f>B106+B107+B109</f>
        <v>4</v>
      </c>
      <c r="C105" s="263">
        <f>C106+C107+C109</f>
        <v>115186</v>
      </c>
    </row>
    <row r="106" spans="1:3" x14ac:dyDescent="0.25">
      <c r="A106" s="264" t="s">
        <v>88</v>
      </c>
      <c r="B106" s="265">
        <v>3</v>
      </c>
      <c r="C106" s="266">
        <v>75447</v>
      </c>
    </row>
    <row r="107" spans="1:3" x14ac:dyDescent="0.25">
      <c r="A107" s="264" t="s">
        <v>94</v>
      </c>
      <c r="B107" s="265">
        <f>B108</f>
        <v>1</v>
      </c>
      <c r="C107" s="266">
        <f>C108</f>
        <v>39739</v>
      </c>
    </row>
    <row r="108" spans="1:3" x14ac:dyDescent="0.25">
      <c r="A108" s="268" t="s">
        <v>90</v>
      </c>
      <c r="B108" s="269">
        <v>1</v>
      </c>
      <c r="C108" s="270">
        <v>39739</v>
      </c>
    </row>
    <row r="109" spans="1:3" x14ac:dyDescent="0.25">
      <c r="A109" s="264" t="s">
        <v>95</v>
      </c>
      <c r="B109" s="265">
        <f>B110</f>
        <v>0</v>
      </c>
      <c r="C109" s="266">
        <f>C110</f>
        <v>0</v>
      </c>
    </row>
    <row r="110" spans="1:3" x14ac:dyDescent="0.25">
      <c r="A110" s="268" t="s">
        <v>90</v>
      </c>
      <c r="B110" s="269">
        <v>0</v>
      </c>
      <c r="C110" s="270">
        <v>0</v>
      </c>
    </row>
    <row r="111" spans="1:3" x14ac:dyDescent="0.25">
      <c r="A111" s="261" t="s">
        <v>39</v>
      </c>
      <c r="B111" s="271">
        <f>B112+B113+B114+B118</f>
        <v>102</v>
      </c>
      <c r="C111" s="263">
        <f>C112+C113+C114+C118</f>
        <v>2550754</v>
      </c>
    </row>
    <row r="112" spans="1:3" x14ac:dyDescent="0.25">
      <c r="A112" s="264" t="s">
        <v>88</v>
      </c>
      <c r="B112" s="265">
        <v>23</v>
      </c>
      <c r="C112" s="266">
        <v>579197</v>
      </c>
    </row>
    <row r="113" spans="1:3" x14ac:dyDescent="0.25">
      <c r="A113" s="264" t="s">
        <v>93</v>
      </c>
      <c r="B113" s="265">
        <v>27</v>
      </c>
      <c r="C113" s="266">
        <v>679792</v>
      </c>
    </row>
    <row r="114" spans="1:3" x14ac:dyDescent="0.25">
      <c r="A114" s="264" t="s">
        <v>94</v>
      </c>
      <c r="B114" s="265">
        <f>B115+B116+B117</f>
        <v>25</v>
      </c>
      <c r="C114" s="266">
        <f>C115+C116+C117</f>
        <v>645885</v>
      </c>
    </row>
    <row r="115" spans="1:3" x14ac:dyDescent="0.25">
      <c r="A115" s="268" t="s">
        <v>91</v>
      </c>
      <c r="B115" s="269">
        <v>11</v>
      </c>
      <c r="C115" s="270">
        <v>292830</v>
      </c>
    </row>
    <row r="116" spans="1:3" x14ac:dyDescent="0.25">
      <c r="A116" s="268" t="s">
        <v>9</v>
      </c>
      <c r="B116" s="269">
        <v>2</v>
      </c>
      <c r="C116" s="270">
        <v>44748</v>
      </c>
    </row>
    <row r="117" spans="1:3" x14ac:dyDescent="0.25">
      <c r="A117" s="268" t="s">
        <v>92</v>
      </c>
      <c r="B117" s="269">
        <v>12</v>
      </c>
      <c r="C117" s="270">
        <v>308307</v>
      </c>
    </row>
    <row r="118" spans="1:3" x14ac:dyDescent="0.25">
      <c r="A118" s="264" t="s">
        <v>95</v>
      </c>
      <c r="B118" s="265">
        <f>B119+B120</f>
        <v>27</v>
      </c>
      <c r="C118" s="266">
        <f>C119+C120</f>
        <v>645880</v>
      </c>
    </row>
    <row r="119" spans="1:3" x14ac:dyDescent="0.25">
      <c r="A119" s="268" t="s">
        <v>91</v>
      </c>
      <c r="B119" s="269">
        <v>10</v>
      </c>
      <c r="C119" s="270">
        <v>235043</v>
      </c>
    </row>
    <row r="120" spans="1:3" x14ac:dyDescent="0.25">
      <c r="A120" s="268" t="s">
        <v>92</v>
      </c>
      <c r="B120" s="269">
        <v>17</v>
      </c>
      <c r="C120" s="270">
        <v>410837</v>
      </c>
    </row>
    <row r="121" spans="1:3" x14ac:dyDescent="0.25">
      <c r="A121" s="261" t="s">
        <v>40</v>
      </c>
      <c r="B121" s="271">
        <f>B122+B123+B124+B126</f>
        <v>6</v>
      </c>
      <c r="C121" s="263">
        <f>C122+C123+C124+C126</f>
        <v>170044</v>
      </c>
    </row>
    <row r="122" spans="1:3" x14ac:dyDescent="0.25">
      <c r="A122" s="264" t="s">
        <v>88</v>
      </c>
      <c r="B122" s="265">
        <v>2</v>
      </c>
      <c r="C122" s="266">
        <v>50298</v>
      </c>
    </row>
    <row r="123" spans="1:3" x14ac:dyDescent="0.25">
      <c r="A123" s="264" t="s">
        <v>94</v>
      </c>
      <c r="B123" s="265">
        <v>2</v>
      </c>
      <c r="C123" s="266">
        <v>50298</v>
      </c>
    </row>
    <row r="124" spans="1:3" x14ac:dyDescent="0.25">
      <c r="A124" s="264" t="s">
        <v>93</v>
      </c>
      <c r="B124" s="265">
        <f>B125</f>
        <v>2</v>
      </c>
      <c r="C124" s="266">
        <f>C125</f>
        <v>69448</v>
      </c>
    </row>
    <row r="125" spans="1:3" x14ac:dyDescent="0.25">
      <c r="A125" s="268" t="s">
        <v>90</v>
      </c>
      <c r="B125" s="269">
        <v>2</v>
      </c>
      <c r="C125" s="270">
        <v>69448</v>
      </c>
    </row>
    <row r="126" spans="1:3" x14ac:dyDescent="0.25">
      <c r="A126" s="264" t="s">
        <v>95</v>
      </c>
      <c r="B126" s="265">
        <f>B127</f>
        <v>0</v>
      </c>
      <c r="C126" s="266">
        <f>C127</f>
        <v>0</v>
      </c>
    </row>
    <row r="127" spans="1:3" x14ac:dyDescent="0.25">
      <c r="A127" s="268" t="s">
        <v>90</v>
      </c>
      <c r="B127" s="269">
        <v>0</v>
      </c>
      <c r="C127" s="270">
        <v>0</v>
      </c>
    </row>
    <row r="128" spans="1:3" x14ac:dyDescent="0.25">
      <c r="A128" s="261" t="s">
        <v>41</v>
      </c>
      <c r="B128" s="271">
        <f>B129+B130+B131+B134</f>
        <v>54</v>
      </c>
      <c r="C128" s="263">
        <f>C129+C130+C131+C134</f>
        <v>1397097</v>
      </c>
    </row>
    <row r="129" spans="1:3" x14ac:dyDescent="0.25">
      <c r="A129" s="264" t="s">
        <v>88</v>
      </c>
      <c r="B129" s="265">
        <v>13</v>
      </c>
      <c r="C129" s="266">
        <v>327707</v>
      </c>
    </row>
    <row r="130" spans="1:3" x14ac:dyDescent="0.25">
      <c r="A130" s="264" t="s">
        <v>93</v>
      </c>
      <c r="B130" s="265">
        <v>16</v>
      </c>
      <c r="C130" s="266">
        <v>403154</v>
      </c>
    </row>
    <row r="131" spans="1:3" x14ac:dyDescent="0.25">
      <c r="A131" s="264" t="s">
        <v>94</v>
      </c>
      <c r="B131" s="265">
        <f>B132+B133</f>
        <v>13</v>
      </c>
      <c r="C131" s="266">
        <f>C132+C133</f>
        <v>328811</v>
      </c>
    </row>
    <row r="132" spans="1:3" x14ac:dyDescent="0.25">
      <c r="A132" s="268" t="s">
        <v>9</v>
      </c>
      <c r="B132" s="269">
        <v>6</v>
      </c>
      <c r="C132" s="270">
        <v>151874</v>
      </c>
    </row>
    <row r="133" spans="1:3" x14ac:dyDescent="0.25">
      <c r="A133" s="268" t="s">
        <v>92</v>
      </c>
      <c r="B133" s="269">
        <v>7</v>
      </c>
      <c r="C133" s="270">
        <v>176937</v>
      </c>
    </row>
    <row r="134" spans="1:3" x14ac:dyDescent="0.25">
      <c r="A134" s="264" t="s">
        <v>95</v>
      </c>
      <c r="B134" s="265">
        <f>B135+B136</f>
        <v>12</v>
      </c>
      <c r="C134" s="266">
        <f>C135+C136</f>
        <v>337425</v>
      </c>
    </row>
    <row r="135" spans="1:3" x14ac:dyDescent="0.25">
      <c r="A135" s="268" t="s">
        <v>9</v>
      </c>
      <c r="B135" s="269">
        <v>5</v>
      </c>
      <c r="C135" s="270">
        <v>127245</v>
      </c>
    </row>
    <row r="136" spans="1:3" x14ac:dyDescent="0.25">
      <c r="A136" s="268" t="s">
        <v>92</v>
      </c>
      <c r="B136" s="269">
        <v>7</v>
      </c>
      <c r="C136" s="270">
        <v>210180</v>
      </c>
    </row>
    <row r="137" spans="1:3" x14ac:dyDescent="0.25">
      <c r="A137" s="261" t="s">
        <v>42</v>
      </c>
      <c r="B137" s="271">
        <f>B138+B139+B140+B144</f>
        <v>120</v>
      </c>
      <c r="C137" s="263">
        <f>C138+C139+C140+C144</f>
        <v>3557037</v>
      </c>
    </row>
    <row r="138" spans="1:3" x14ac:dyDescent="0.25">
      <c r="A138" s="264" t="s">
        <v>88</v>
      </c>
      <c r="B138" s="265">
        <v>30</v>
      </c>
      <c r="C138" s="266">
        <v>889196</v>
      </c>
    </row>
    <row r="139" spans="1:3" x14ac:dyDescent="0.25">
      <c r="A139" s="264" t="s">
        <v>93</v>
      </c>
      <c r="B139" s="265">
        <v>30</v>
      </c>
      <c r="C139" s="266">
        <v>887394</v>
      </c>
    </row>
    <row r="140" spans="1:3" x14ac:dyDescent="0.25">
      <c r="A140" s="264" t="s">
        <v>94</v>
      </c>
      <c r="B140" s="265">
        <f>B141+B142+B143</f>
        <v>30</v>
      </c>
      <c r="C140" s="266">
        <f>C141+C142+C143</f>
        <v>888295</v>
      </c>
    </row>
    <row r="141" spans="1:3" x14ac:dyDescent="0.25">
      <c r="A141" s="268" t="s">
        <v>89</v>
      </c>
      <c r="B141" s="269">
        <v>18</v>
      </c>
      <c r="C141" s="270">
        <v>521980</v>
      </c>
    </row>
    <row r="142" spans="1:3" x14ac:dyDescent="0.25">
      <c r="A142" s="268" t="s">
        <v>91</v>
      </c>
      <c r="B142" s="269">
        <v>1</v>
      </c>
      <c r="C142" s="270">
        <v>33838</v>
      </c>
    </row>
    <row r="143" spans="1:3" x14ac:dyDescent="0.25">
      <c r="A143" s="268" t="s">
        <v>92</v>
      </c>
      <c r="B143" s="269">
        <v>11</v>
      </c>
      <c r="C143" s="270">
        <v>332477</v>
      </c>
    </row>
    <row r="144" spans="1:3" x14ac:dyDescent="0.25">
      <c r="A144" s="264" t="s">
        <v>95</v>
      </c>
      <c r="B144" s="265">
        <f>B145+B146+B147</f>
        <v>30</v>
      </c>
      <c r="C144" s="266">
        <f>C145+C146+C147</f>
        <v>892152</v>
      </c>
    </row>
    <row r="145" spans="1:3" x14ac:dyDescent="0.25">
      <c r="A145" s="268" t="s">
        <v>89</v>
      </c>
      <c r="B145" s="269">
        <v>17</v>
      </c>
      <c r="C145" s="270">
        <v>521981</v>
      </c>
    </row>
    <row r="146" spans="1:3" x14ac:dyDescent="0.25">
      <c r="A146" s="268" t="s">
        <v>91</v>
      </c>
      <c r="B146" s="269">
        <v>1</v>
      </c>
      <c r="C146" s="270">
        <v>33836</v>
      </c>
    </row>
    <row r="147" spans="1:3" x14ac:dyDescent="0.25">
      <c r="A147" s="268" t="s">
        <v>92</v>
      </c>
      <c r="B147" s="269">
        <v>12</v>
      </c>
      <c r="C147" s="270">
        <v>336335</v>
      </c>
    </row>
    <row r="148" spans="1:3" x14ac:dyDescent="0.25">
      <c r="A148" s="261" t="s">
        <v>44</v>
      </c>
      <c r="B148" s="271">
        <f>B149+B150+B151+B154</f>
        <v>12</v>
      </c>
      <c r="C148" s="263">
        <f>C149+C150+C151+C154</f>
        <v>312267</v>
      </c>
    </row>
    <row r="149" spans="1:3" x14ac:dyDescent="0.25">
      <c r="A149" s="264" t="s">
        <v>88</v>
      </c>
      <c r="B149" s="265">
        <v>3</v>
      </c>
      <c r="C149" s="266">
        <v>75447</v>
      </c>
    </row>
    <row r="150" spans="1:3" x14ac:dyDescent="0.25">
      <c r="A150" s="264" t="s">
        <v>93</v>
      </c>
      <c r="B150" s="265">
        <v>4</v>
      </c>
      <c r="C150" s="266">
        <v>100596</v>
      </c>
    </row>
    <row r="151" spans="1:3" x14ac:dyDescent="0.25">
      <c r="A151" s="264" t="s">
        <v>94</v>
      </c>
      <c r="B151" s="265">
        <f>B152+B153</f>
        <v>4</v>
      </c>
      <c r="C151" s="266">
        <f>C152+C153</f>
        <v>110166</v>
      </c>
    </row>
    <row r="152" spans="1:3" x14ac:dyDescent="0.25">
      <c r="A152" s="268" t="s">
        <v>91</v>
      </c>
      <c r="B152" s="269">
        <v>2</v>
      </c>
      <c r="C152" s="270">
        <v>55570</v>
      </c>
    </row>
    <row r="153" spans="1:3" x14ac:dyDescent="0.25">
      <c r="A153" s="268" t="s">
        <v>9</v>
      </c>
      <c r="B153" s="269">
        <v>2</v>
      </c>
      <c r="C153" s="270">
        <v>54596</v>
      </c>
    </row>
    <row r="154" spans="1:3" x14ac:dyDescent="0.25">
      <c r="A154" s="264" t="s">
        <v>95</v>
      </c>
      <c r="B154" s="265">
        <f>B155</f>
        <v>1</v>
      </c>
      <c r="C154" s="266">
        <f>C155</f>
        <v>26058</v>
      </c>
    </row>
    <row r="155" spans="1:3" x14ac:dyDescent="0.25">
      <c r="A155" s="268" t="s">
        <v>91</v>
      </c>
      <c r="B155" s="269">
        <v>1</v>
      </c>
      <c r="C155" s="270">
        <v>26058</v>
      </c>
    </row>
    <row r="156" spans="1:3" x14ac:dyDescent="0.25">
      <c r="A156" s="261" t="s">
        <v>45</v>
      </c>
      <c r="B156" s="271">
        <f>B157+B158+B159+B162</f>
        <v>46</v>
      </c>
      <c r="C156" s="263">
        <f>C157+C158+C159+C162</f>
        <v>1160692</v>
      </c>
    </row>
    <row r="157" spans="1:3" x14ac:dyDescent="0.25">
      <c r="A157" s="264" t="s">
        <v>88</v>
      </c>
      <c r="B157" s="265">
        <v>17</v>
      </c>
      <c r="C157" s="266">
        <v>427533</v>
      </c>
    </row>
    <row r="158" spans="1:3" x14ac:dyDescent="0.25">
      <c r="A158" s="264" t="s">
        <v>93</v>
      </c>
      <c r="B158" s="265">
        <v>6</v>
      </c>
      <c r="C158" s="266">
        <v>153204</v>
      </c>
    </row>
    <row r="159" spans="1:3" x14ac:dyDescent="0.25">
      <c r="A159" s="264" t="s">
        <v>94</v>
      </c>
      <c r="B159" s="265">
        <f>B160+B161</f>
        <v>12</v>
      </c>
      <c r="C159" s="266">
        <f>C160+C161</f>
        <v>302976</v>
      </c>
    </row>
    <row r="160" spans="1:3" x14ac:dyDescent="0.25">
      <c r="A160" s="268" t="s">
        <v>90</v>
      </c>
      <c r="B160" s="269">
        <v>10</v>
      </c>
      <c r="C160" s="270">
        <v>250632</v>
      </c>
    </row>
    <row r="161" spans="1:3" x14ac:dyDescent="0.25">
      <c r="A161" s="268" t="s">
        <v>92</v>
      </c>
      <c r="B161" s="269">
        <v>2</v>
      </c>
      <c r="C161" s="270">
        <v>52344</v>
      </c>
    </row>
    <row r="162" spans="1:3" x14ac:dyDescent="0.25">
      <c r="A162" s="264" t="s">
        <v>95</v>
      </c>
      <c r="B162" s="265">
        <f>B163+B164</f>
        <v>11</v>
      </c>
      <c r="C162" s="266">
        <f>C163+C164</f>
        <v>276979</v>
      </c>
    </row>
    <row r="163" spans="1:3" x14ac:dyDescent="0.25">
      <c r="A163" s="268" t="s">
        <v>90</v>
      </c>
      <c r="B163" s="269">
        <v>9</v>
      </c>
      <c r="C163" s="270">
        <v>225416</v>
      </c>
    </row>
    <row r="164" spans="1:3" x14ac:dyDescent="0.25">
      <c r="A164" s="268" t="s">
        <v>92</v>
      </c>
      <c r="B164" s="269">
        <v>2</v>
      </c>
      <c r="C164" s="270">
        <v>51563</v>
      </c>
    </row>
    <row r="165" spans="1:3" x14ac:dyDescent="0.25">
      <c r="A165" s="261" t="s">
        <v>46</v>
      </c>
      <c r="B165" s="271">
        <f>B166+B167+B168+B171</f>
        <v>46</v>
      </c>
      <c r="C165" s="263">
        <f>C166+C167+C168+C171</f>
        <v>1163644</v>
      </c>
    </row>
    <row r="166" spans="1:3" x14ac:dyDescent="0.25">
      <c r="A166" s="264" t="s">
        <v>88</v>
      </c>
      <c r="B166" s="265">
        <v>6</v>
      </c>
      <c r="C166" s="266">
        <v>153974</v>
      </c>
    </row>
    <row r="167" spans="1:3" x14ac:dyDescent="0.25">
      <c r="A167" s="264" t="s">
        <v>93</v>
      </c>
      <c r="B167" s="265">
        <v>17</v>
      </c>
      <c r="C167" s="266">
        <v>431382</v>
      </c>
    </row>
    <row r="168" spans="1:3" x14ac:dyDescent="0.25">
      <c r="A168" s="264" t="s">
        <v>94</v>
      </c>
      <c r="B168" s="265">
        <f>B169+B170</f>
        <v>12</v>
      </c>
      <c r="C168" s="266">
        <f>C169+C170</f>
        <v>305196</v>
      </c>
    </row>
    <row r="169" spans="1:3" x14ac:dyDescent="0.25">
      <c r="A169" s="268" t="s">
        <v>9</v>
      </c>
      <c r="B169" s="269">
        <v>6</v>
      </c>
      <c r="C169" s="270">
        <v>149285</v>
      </c>
    </row>
    <row r="170" spans="1:3" x14ac:dyDescent="0.25">
      <c r="A170" s="268" t="s">
        <v>92</v>
      </c>
      <c r="B170" s="269">
        <v>6</v>
      </c>
      <c r="C170" s="270">
        <v>155911</v>
      </c>
    </row>
    <row r="171" spans="1:3" x14ac:dyDescent="0.25">
      <c r="A171" s="264" t="s">
        <v>95</v>
      </c>
      <c r="B171" s="265">
        <f>B172+B173</f>
        <v>11</v>
      </c>
      <c r="C171" s="266">
        <f>C172+C173</f>
        <v>273092</v>
      </c>
    </row>
    <row r="172" spans="1:3" x14ac:dyDescent="0.25">
      <c r="A172" s="268" t="s">
        <v>9</v>
      </c>
      <c r="B172" s="269">
        <v>5</v>
      </c>
      <c r="C172" s="270">
        <v>124250</v>
      </c>
    </row>
    <row r="173" spans="1:3" x14ac:dyDescent="0.25">
      <c r="A173" s="268" t="s">
        <v>92</v>
      </c>
      <c r="B173" s="269">
        <v>6</v>
      </c>
      <c r="C173" s="270">
        <v>148842</v>
      </c>
    </row>
    <row r="174" spans="1:3" x14ac:dyDescent="0.25">
      <c r="A174" s="261" t="s">
        <v>47</v>
      </c>
      <c r="B174" s="271">
        <f>B175+B176+B177+B179</f>
        <v>13</v>
      </c>
      <c r="C174" s="263">
        <f>C175+C176+C177+C179</f>
        <v>341473</v>
      </c>
    </row>
    <row r="175" spans="1:3" x14ac:dyDescent="0.25">
      <c r="A175" s="264" t="s">
        <v>88</v>
      </c>
      <c r="B175" s="265">
        <v>3</v>
      </c>
      <c r="C175" s="266">
        <v>85215</v>
      </c>
    </row>
    <row r="176" spans="1:3" x14ac:dyDescent="0.25">
      <c r="A176" s="264" t="s">
        <v>93</v>
      </c>
      <c r="B176" s="265">
        <v>4</v>
      </c>
      <c r="C176" s="266">
        <v>93139</v>
      </c>
    </row>
    <row r="177" spans="1:3" x14ac:dyDescent="0.25">
      <c r="A177" s="264" t="s">
        <v>94</v>
      </c>
      <c r="B177" s="265">
        <f>B178</f>
        <v>3</v>
      </c>
      <c r="C177" s="266">
        <f>C178</f>
        <v>83660</v>
      </c>
    </row>
    <row r="178" spans="1:3" x14ac:dyDescent="0.25">
      <c r="A178" s="268" t="s">
        <v>89</v>
      </c>
      <c r="B178" s="269">
        <v>3</v>
      </c>
      <c r="C178" s="270">
        <v>83660</v>
      </c>
    </row>
    <row r="179" spans="1:3" x14ac:dyDescent="0.25">
      <c r="A179" s="264" t="s">
        <v>95</v>
      </c>
      <c r="B179" s="265">
        <f>B180</f>
        <v>3</v>
      </c>
      <c r="C179" s="266">
        <f>C180</f>
        <v>79459</v>
      </c>
    </row>
    <row r="180" spans="1:3" x14ac:dyDescent="0.25">
      <c r="A180" s="268" t="s">
        <v>89</v>
      </c>
      <c r="B180" s="269">
        <v>3</v>
      </c>
      <c r="C180" s="270">
        <v>79459</v>
      </c>
    </row>
    <row r="181" spans="1:3" x14ac:dyDescent="0.25">
      <c r="A181" s="261" t="s">
        <v>49</v>
      </c>
      <c r="B181" s="271">
        <f>B182+B183+B184+B187</f>
        <v>35</v>
      </c>
      <c r="C181" s="263">
        <f>C182+C183+C184+C187</f>
        <v>905587</v>
      </c>
    </row>
    <row r="182" spans="1:3" x14ac:dyDescent="0.25">
      <c r="A182" s="264" t="s">
        <v>88</v>
      </c>
      <c r="B182" s="265">
        <v>8</v>
      </c>
      <c r="C182" s="266">
        <v>201962</v>
      </c>
    </row>
    <row r="183" spans="1:3" x14ac:dyDescent="0.25">
      <c r="A183" s="264" t="s">
        <v>93</v>
      </c>
      <c r="B183" s="265">
        <v>11</v>
      </c>
      <c r="C183" s="266">
        <v>278179</v>
      </c>
    </row>
    <row r="184" spans="1:3" x14ac:dyDescent="0.25">
      <c r="A184" s="264" t="s">
        <v>94</v>
      </c>
      <c r="B184" s="265">
        <f>B185+B186</f>
        <v>10</v>
      </c>
      <c r="C184" s="266">
        <f>C185+C186</f>
        <v>256914</v>
      </c>
    </row>
    <row r="185" spans="1:3" x14ac:dyDescent="0.25">
      <c r="A185" s="268" t="s">
        <v>9</v>
      </c>
      <c r="B185" s="269">
        <v>2</v>
      </c>
      <c r="C185" s="270">
        <v>50368</v>
      </c>
    </row>
    <row r="186" spans="1:3" x14ac:dyDescent="0.25">
      <c r="A186" s="268" t="s">
        <v>92</v>
      </c>
      <c r="B186" s="269">
        <v>8</v>
      </c>
      <c r="C186" s="270">
        <v>206546</v>
      </c>
    </row>
    <row r="187" spans="1:3" x14ac:dyDescent="0.25">
      <c r="A187" s="264" t="s">
        <v>95</v>
      </c>
      <c r="B187" s="265">
        <f>B188+B189</f>
        <v>6</v>
      </c>
      <c r="C187" s="266">
        <f>C188+C189</f>
        <v>168532</v>
      </c>
    </row>
    <row r="188" spans="1:3" x14ac:dyDescent="0.25">
      <c r="A188" s="268" t="s">
        <v>9</v>
      </c>
      <c r="B188" s="269">
        <v>2</v>
      </c>
      <c r="C188" s="270">
        <v>54866</v>
      </c>
    </row>
    <row r="189" spans="1:3" x14ac:dyDescent="0.25">
      <c r="A189" s="268" t="s">
        <v>92</v>
      </c>
      <c r="B189" s="269">
        <v>4</v>
      </c>
      <c r="C189" s="270">
        <v>113666</v>
      </c>
    </row>
    <row r="190" spans="1:3" x14ac:dyDescent="0.25">
      <c r="A190" s="261" t="s">
        <v>50</v>
      </c>
      <c r="B190" s="271">
        <f>B191+B192+B193+B198</f>
        <v>70</v>
      </c>
      <c r="C190" s="263">
        <f>C191+C192+C193+C198</f>
        <v>1764863</v>
      </c>
    </row>
    <row r="191" spans="1:3" x14ac:dyDescent="0.25">
      <c r="A191" s="264" t="s">
        <v>88</v>
      </c>
      <c r="B191" s="265">
        <v>21</v>
      </c>
      <c r="C191" s="266">
        <v>528898</v>
      </c>
    </row>
    <row r="192" spans="1:3" x14ac:dyDescent="0.25">
      <c r="A192" s="264" t="s">
        <v>93</v>
      </c>
      <c r="B192" s="265">
        <v>14</v>
      </c>
      <c r="C192" s="266">
        <v>352856</v>
      </c>
    </row>
    <row r="193" spans="1:3" x14ac:dyDescent="0.25">
      <c r="A193" s="264" t="s">
        <v>94</v>
      </c>
      <c r="B193" s="265">
        <f>B194+B195+B196+B197</f>
        <v>18</v>
      </c>
      <c r="C193" s="266">
        <f>C194+C195+C196+C197</f>
        <v>454138</v>
      </c>
    </row>
    <row r="194" spans="1:3" x14ac:dyDescent="0.25">
      <c r="A194" s="268" t="s">
        <v>90</v>
      </c>
      <c r="B194" s="269">
        <v>2</v>
      </c>
      <c r="C194" s="270">
        <v>50719</v>
      </c>
    </row>
    <row r="195" spans="1:3" x14ac:dyDescent="0.25">
      <c r="A195" s="268" t="s">
        <v>91</v>
      </c>
      <c r="B195" s="269">
        <v>2</v>
      </c>
      <c r="C195" s="270">
        <v>50298</v>
      </c>
    </row>
    <row r="196" spans="1:3" x14ac:dyDescent="0.25">
      <c r="A196" s="268" t="s">
        <v>9</v>
      </c>
      <c r="B196" s="269">
        <v>1</v>
      </c>
      <c r="C196" s="270">
        <v>25169</v>
      </c>
    </row>
    <row r="197" spans="1:3" x14ac:dyDescent="0.25">
      <c r="A197" s="268" t="s">
        <v>92</v>
      </c>
      <c r="B197" s="269">
        <v>13</v>
      </c>
      <c r="C197" s="270">
        <v>327952</v>
      </c>
    </row>
    <row r="198" spans="1:3" x14ac:dyDescent="0.25">
      <c r="A198" s="264" t="s">
        <v>95</v>
      </c>
      <c r="B198" s="265">
        <f>B199+B200</f>
        <v>17</v>
      </c>
      <c r="C198" s="266">
        <f>C199+C200</f>
        <v>428971</v>
      </c>
    </row>
    <row r="199" spans="1:3" x14ac:dyDescent="0.25">
      <c r="A199" s="268" t="s">
        <v>91</v>
      </c>
      <c r="B199" s="269">
        <v>5</v>
      </c>
      <c r="C199" s="270">
        <v>126979</v>
      </c>
    </row>
    <row r="200" spans="1:3" x14ac:dyDescent="0.25">
      <c r="A200" s="268" t="s">
        <v>92</v>
      </c>
      <c r="B200" s="269">
        <v>12</v>
      </c>
      <c r="C200" s="270">
        <v>301992</v>
      </c>
    </row>
    <row r="201" spans="1:3" x14ac:dyDescent="0.25">
      <c r="A201" s="261" t="s">
        <v>51</v>
      </c>
      <c r="B201" s="271">
        <f>B202+B203+B204+B207</f>
        <v>24</v>
      </c>
      <c r="C201" s="263">
        <f>C202+C203+C204+C207</f>
        <v>621636</v>
      </c>
    </row>
    <row r="202" spans="1:3" x14ac:dyDescent="0.25">
      <c r="A202" s="264" t="s">
        <v>88</v>
      </c>
      <c r="B202" s="265">
        <v>6</v>
      </c>
      <c r="C202" s="266">
        <v>151664</v>
      </c>
    </row>
    <row r="203" spans="1:3" x14ac:dyDescent="0.25">
      <c r="A203" s="264" t="s">
        <v>93</v>
      </c>
      <c r="B203" s="265">
        <v>7</v>
      </c>
      <c r="C203" s="266">
        <v>176043</v>
      </c>
    </row>
    <row r="204" spans="1:3" x14ac:dyDescent="0.25">
      <c r="A204" s="264" t="s">
        <v>94</v>
      </c>
      <c r="B204" s="265">
        <f>B205+B206</f>
        <v>7</v>
      </c>
      <c r="C204" s="266">
        <f>C205+C206</f>
        <v>180504</v>
      </c>
    </row>
    <row r="205" spans="1:3" x14ac:dyDescent="0.25">
      <c r="A205" s="268" t="s">
        <v>91</v>
      </c>
      <c r="B205" s="269">
        <v>3</v>
      </c>
      <c r="C205" s="270">
        <v>75598</v>
      </c>
    </row>
    <row r="206" spans="1:3" x14ac:dyDescent="0.25">
      <c r="A206" s="268" t="s">
        <v>92</v>
      </c>
      <c r="B206" s="269">
        <v>4</v>
      </c>
      <c r="C206" s="270">
        <v>104906</v>
      </c>
    </row>
    <row r="207" spans="1:3" x14ac:dyDescent="0.25">
      <c r="A207" s="264" t="s">
        <v>95</v>
      </c>
      <c r="B207" s="265">
        <f>B208+B209</f>
        <v>4</v>
      </c>
      <c r="C207" s="266">
        <f>C208+C209</f>
        <v>113425</v>
      </c>
    </row>
    <row r="208" spans="1:3" x14ac:dyDescent="0.25">
      <c r="A208" s="268" t="s">
        <v>91</v>
      </c>
      <c r="B208" s="269">
        <v>2</v>
      </c>
      <c r="C208" s="270">
        <v>60124</v>
      </c>
    </row>
    <row r="209" spans="1:3" x14ac:dyDescent="0.25">
      <c r="A209" s="268" t="s">
        <v>92</v>
      </c>
      <c r="B209" s="269">
        <v>2</v>
      </c>
      <c r="C209" s="270">
        <v>53301</v>
      </c>
    </row>
    <row r="210" spans="1:3" x14ac:dyDescent="0.25">
      <c r="A210" s="261" t="s">
        <v>53</v>
      </c>
      <c r="B210" s="271">
        <f>B211+B212+B213+B217</f>
        <v>98</v>
      </c>
      <c r="C210" s="263">
        <f>C211+C212+C213+C217</f>
        <v>2472193</v>
      </c>
    </row>
    <row r="211" spans="1:3" x14ac:dyDescent="0.25">
      <c r="A211" s="264" t="s">
        <v>88</v>
      </c>
      <c r="B211" s="265">
        <v>21</v>
      </c>
      <c r="C211" s="266">
        <v>530438</v>
      </c>
    </row>
    <row r="212" spans="1:3" x14ac:dyDescent="0.25">
      <c r="A212" s="264" t="s">
        <v>93</v>
      </c>
      <c r="B212" s="265">
        <v>28</v>
      </c>
      <c r="C212" s="266">
        <v>705711</v>
      </c>
    </row>
    <row r="213" spans="1:3" x14ac:dyDescent="0.25">
      <c r="A213" s="264" t="s">
        <v>94</v>
      </c>
      <c r="B213" s="265">
        <f>B214+B215+B216</f>
        <v>25</v>
      </c>
      <c r="C213" s="266">
        <f>C214+C215+C216</f>
        <v>640686</v>
      </c>
    </row>
    <row r="214" spans="1:3" x14ac:dyDescent="0.25">
      <c r="A214" s="268" t="s">
        <v>89</v>
      </c>
      <c r="B214" s="269">
        <v>19</v>
      </c>
      <c r="C214" s="270">
        <v>487951</v>
      </c>
    </row>
    <row r="215" spans="1:3" x14ac:dyDescent="0.25">
      <c r="A215" s="268" t="s">
        <v>91</v>
      </c>
      <c r="B215" s="269">
        <v>2</v>
      </c>
      <c r="C215" s="270">
        <v>51828</v>
      </c>
    </row>
    <row r="216" spans="1:3" x14ac:dyDescent="0.25">
      <c r="A216" s="268" t="s">
        <v>92</v>
      </c>
      <c r="B216" s="269">
        <v>4</v>
      </c>
      <c r="C216" s="270">
        <v>100907</v>
      </c>
    </row>
    <row r="217" spans="1:3" x14ac:dyDescent="0.25">
      <c r="A217" s="264" t="s">
        <v>95</v>
      </c>
      <c r="B217" s="265">
        <f>B218+B219+B220</f>
        <v>24</v>
      </c>
      <c r="C217" s="266">
        <f>C218+C219+C220</f>
        <v>595358</v>
      </c>
    </row>
    <row r="218" spans="1:3" x14ac:dyDescent="0.25">
      <c r="A218" s="268" t="s">
        <v>89</v>
      </c>
      <c r="B218" s="269">
        <v>16</v>
      </c>
      <c r="C218" s="270">
        <v>392948</v>
      </c>
    </row>
    <row r="219" spans="1:3" x14ac:dyDescent="0.25">
      <c r="A219" s="268" t="s">
        <v>91</v>
      </c>
      <c r="B219" s="269">
        <v>4</v>
      </c>
      <c r="C219" s="270">
        <v>101054</v>
      </c>
    </row>
    <row r="220" spans="1:3" x14ac:dyDescent="0.25">
      <c r="A220" s="268" t="s">
        <v>92</v>
      </c>
      <c r="B220" s="269">
        <v>4</v>
      </c>
      <c r="C220" s="270">
        <v>101356</v>
      </c>
    </row>
    <row r="221" spans="1:3" x14ac:dyDescent="0.25">
      <c r="A221" s="261" t="s">
        <v>54</v>
      </c>
      <c r="B221" s="271">
        <f>B222+B223+B224+B226</f>
        <v>44</v>
      </c>
      <c r="C221" s="263">
        <f>C222+C223+C224+C226</f>
        <v>1108509</v>
      </c>
    </row>
    <row r="222" spans="1:3" x14ac:dyDescent="0.25">
      <c r="A222" s="264" t="s">
        <v>88</v>
      </c>
      <c r="B222" s="265">
        <v>11</v>
      </c>
      <c r="C222" s="266">
        <v>276639</v>
      </c>
    </row>
    <row r="223" spans="1:3" x14ac:dyDescent="0.25">
      <c r="A223" s="264" t="s">
        <v>93</v>
      </c>
      <c r="B223" s="265">
        <v>11</v>
      </c>
      <c r="C223" s="266">
        <v>276639</v>
      </c>
    </row>
    <row r="224" spans="1:3" x14ac:dyDescent="0.25">
      <c r="A224" s="264" t="s">
        <v>94</v>
      </c>
      <c r="B224" s="265">
        <f>B225</f>
        <v>11</v>
      </c>
      <c r="C224" s="266">
        <f>C225</f>
        <v>277615</v>
      </c>
    </row>
    <row r="225" spans="1:3" x14ac:dyDescent="0.25">
      <c r="A225" s="268" t="s">
        <v>90</v>
      </c>
      <c r="B225" s="269">
        <v>11</v>
      </c>
      <c r="C225" s="270">
        <v>277615</v>
      </c>
    </row>
    <row r="226" spans="1:3" x14ac:dyDescent="0.25">
      <c r="A226" s="264" t="s">
        <v>95</v>
      </c>
      <c r="B226" s="265">
        <f>B227</f>
        <v>11</v>
      </c>
      <c r="C226" s="266">
        <f>C227</f>
        <v>277616</v>
      </c>
    </row>
    <row r="227" spans="1:3" x14ac:dyDescent="0.25">
      <c r="A227" s="268" t="s">
        <v>90</v>
      </c>
      <c r="B227" s="269">
        <v>11</v>
      </c>
      <c r="C227" s="270">
        <v>277616</v>
      </c>
    </row>
    <row r="228" spans="1:3" x14ac:dyDescent="0.25">
      <c r="A228" s="261" t="s">
        <v>56</v>
      </c>
      <c r="B228" s="271">
        <f>B229+B230+B231+B236</f>
        <v>56</v>
      </c>
      <c r="C228" s="263">
        <f>C229+C230+C231+C236</f>
        <v>1457712</v>
      </c>
    </row>
    <row r="229" spans="1:3" x14ac:dyDescent="0.25">
      <c r="A229" s="264" t="s">
        <v>88</v>
      </c>
      <c r="B229" s="265">
        <v>12</v>
      </c>
      <c r="C229" s="266">
        <v>318216</v>
      </c>
    </row>
    <row r="230" spans="1:3" x14ac:dyDescent="0.25">
      <c r="A230" s="264" t="s">
        <v>93</v>
      </c>
      <c r="B230" s="265">
        <v>19</v>
      </c>
      <c r="C230" s="266">
        <v>462943</v>
      </c>
    </row>
    <row r="231" spans="1:3" x14ac:dyDescent="0.25">
      <c r="A231" s="264" t="s">
        <v>94</v>
      </c>
      <c r="B231" s="265">
        <f>B232+B233+B234+B235</f>
        <v>18</v>
      </c>
      <c r="C231" s="266">
        <f>C232+C233+C234+C235</f>
        <v>474589</v>
      </c>
    </row>
    <row r="232" spans="1:3" x14ac:dyDescent="0.25">
      <c r="A232" s="268" t="s">
        <v>89</v>
      </c>
      <c r="B232" s="269">
        <v>11</v>
      </c>
      <c r="C232" s="270">
        <v>295990</v>
      </c>
    </row>
    <row r="233" spans="1:3" x14ac:dyDescent="0.25">
      <c r="A233" s="268" t="s">
        <v>90</v>
      </c>
      <c r="B233" s="269">
        <v>3</v>
      </c>
      <c r="C233" s="270">
        <v>75769</v>
      </c>
    </row>
    <row r="234" spans="1:3" x14ac:dyDescent="0.25">
      <c r="A234" s="268" t="s">
        <v>9</v>
      </c>
      <c r="B234" s="269">
        <v>1</v>
      </c>
      <c r="C234" s="270">
        <v>25441</v>
      </c>
    </row>
    <row r="235" spans="1:3" x14ac:dyDescent="0.25">
      <c r="A235" s="268" t="s">
        <v>92</v>
      </c>
      <c r="B235" s="269">
        <v>3</v>
      </c>
      <c r="C235" s="270">
        <v>77389</v>
      </c>
    </row>
    <row r="236" spans="1:3" x14ac:dyDescent="0.25">
      <c r="A236" s="264" t="s">
        <v>95</v>
      </c>
      <c r="B236" s="265">
        <f>B237+B238+B239+B240</f>
        <v>7</v>
      </c>
      <c r="C236" s="266">
        <f>C237+C238+C239+C240</f>
        <v>201964</v>
      </c>
    </row>
    <row r="237" spans="1:3" x14ac:dyDescent="0.25">
      <c r="A237" s="268" t="s">
        <v>89</v>
      </c>
      <c r="B237" s="269">
        <v>4</v>
      </c>
      <c r="C237" s="270">
        <v>124365</v>
      </c>
    </row>
    <row r="238" spans="1:3" x14ac:dyDescent="0.25">
      <c r="A238" s="268" t="s">
        <v>90</v>
      </c>
      <c r="B238" s="269">
        <v>1</v>
      </c>
      <c r="C238" s="270">
        <v>25770</v>
      </c>
    </row>
    <row r="239" spans="1:3" x14ac:dyDescent="0.25">
      <c r="A239" s="268" t="s">
        <v>9</v>
      </c>
      <c r="B239" s="269">
        <v>1</v>
      </c>
      <c r="C239" s="270">
        <v>25442</v>
      </c>
    </row>
    <row r="240" spans="1:3" x14ac:dyDescent="0.25">
      <c r="A240" s="268" t="s">
        <v>92</v>
      </c>
      <c r="B240" s="269">
        <v>1</v>
      </c>
      <c r="C240" s="270">
        <v>26387</v>
      </c>
    </row>
    <row r="241" spans="1:3" x14ac:dyDescent="0.25">
      <c r="A241" s="261" t="s">
        <v>57</v>
      </c>
      <c r="B241" s="271">
        <f>B242+B243+B244+B248</f>
        <v>66</v>
      </c>
      <c r="C241" s="263">
        <f>C242+C243+C244+C248</f>
        <v>1664763</v>
      </c>
    </row>
    <row r="242" spans="1:3" x14ac:dyDescent="0.25">
      <c r="A242" s="264" t="s">
        <v>88</v>
      </c>
      <c r="B242" s="265">
        <v>14</v>
      </c>
      <c r="C242" s="266">
        <v>367689</v>
      </c>
    </row>
    <row r="243" spans="1:3" x14ac:dyDescent="0.25">
      <c r="A243" s="264" t="s">
        <v>93</v>
      </c>
      <c r="B243" s="265">
        <v>19</v>
      </c>
      <c r="C243" s="266">
        <v>464538</v>
      </c>
    </row>
    <row r="244" spans="1:3" x14ac:dyDescent="0.25">
      <c r="A244" s="264" t="s">
        <v>94</v>
      </c>
      <c r="B244" s="265">
        <f>B245+B246+B247</f>
        <v>17</v>
      </c>
      <c r="C244" s="266">
        <f>C245+C246+C247</f>
        <v>432731</v>
      </c>
    </row>
    <row r="245" spans="1:3" x14ac:dyDescent="0.25">
      <c r="A245" s="268" t="s">
        <v>90</v>
      </c>
      <c r="B245" s="269">
        <v>3</v>
      </c>
      <c r="C245" s="270">
        <v>77316</v>
      </c>
    </row>
    <row r="246" spans="1:3" x14ac:dyDescent="0.25">
      <c r="A246" s="268" t="s">
        <v>9</v>
      </c>
      <c r="B246" s="269">
        <v>8</v>
      </c>
      <c r="C246" s="270">
        <v>203750</v>
      </c>
    </row>
    <row r="247" spans="1:3" x14ac:dyDescent="0.25">
      <c r="A247" s="268" t="s">
        <v>92</v>
      </c>
      <c r="B247" s="269">
        <v>6</v>
      </c>
      <c r="C247" s="270">
        <v>151665</v>
      </c>
    </row>
    <row r="248" spans="1:3" x14ac:dyDescent="0.25">
      <c r="A248" s="264" t="s">
        <v>95</v>
      </c>
      <c r="B248" s="265">
        <f>B249+B250+B251</f>
        <v>16</v>
      </c>
      <c r="C248" s="266">
        <f>C249+C250+C251</f>
        <v>399805</v>
      </c>
    </row>
    <row r="249" spans="1:3" x14ac:dyDescent="0.25">
      <c r="A249" s="268" t="s">
        <v>90</v>
      </c>
      <c r="B249" s="269">
        <v>4</v>
      </c>
      <c r="C249" s="270">
        <v>103316</v>
      </c>
    </row>
    <row r="250" spans="1:3" x14ac:dyDescent="0.25">
      <c r="A250" s="268" t="s">
        <v>9</v>
      </c>
      <c r="B250" s="269">
        <v>9</v>
      </c>
      <c r="C250" s="270">
        <v>220060</v>
      </c>
    </row>
    <row r="251" spans="1:3" x14ac:dyDescent="0.25">
      <c r="A251" s="268" t="s">
        <v>92</v>
      </c>
      <c r="B251" s="269">
        <v>3</v>
      </c>
      <c r="C251" s="270">
        <v>76429</v>
      </c>
    </row>
    <row r="252" spans="1:3" x14ac:dyDescent="0.25">
      <c r="A252" s="261" t="s">
        <v>58</v>
      </c>
      <c r="B252" s="271">
        <f>B253+B254+B255+B258</f>
        <v>40</v>
      </c>
      <c r="C252" s="263">
        <f>C253+C254+C255+C258</f>
        <v>1009037</v>
      </c>
    </row>
    <row r="253" spans="1:3" x14ac:dyDescent="0.25">
      <c r="A253" s="264" t="s">
        <v>88</v>
      </c>
      <c r="B253" s="265">
        <v>14</v>
      </c>
      <c r="C253" s="266">
        <v>352086</v>
      </c>
    </row>
    <row r="254" spans="1:3" x14ac:dyDescent="0.25">
      <c r="A254" s="264" t="s">
        <v>93</v>
      </c>
      <c r="B254" s="265">
        <v>6</v>
      </c>
      <c r="C254" s="266">
        <v>152434</v>
      </c>
    </row>
    <row r="255" spans="1:3" x14ac:dyDescent="0.25">
      <c r="A255" s="264" t="s">
        <v>94</v>
      </c>
      <c r="B255" s="265">
        <f>B256+B257</f>
        <v>10</v>
      </c>
      <c r="C255" s="266">
        <f>C256+C257</f>
        <v>252259</v>
      </c>
    </row>
    <row r="256" spans="1:3" x14ac:dyDescent="0.25">
      <c r="A256" s="268" t="s">
        <v>9</v>
      </c>
      <c r="B256" s="269">
        <v>4</v>
      </c>
      <c r="C256" s="270">
        <v>104489</v>
      </c>
    </row>
    <row r="257" spans="1:3" x14ac:dyDescent="0.25">
      <c r="A257" s="268" t="s">
        <v>92</v>
      </c>
      <c r="B257" s="269">
        <v>6</v>
      </c>
      <c r="C257" s="270">
        <v>147770</v>
      </c>
    </row>
    <row r="258" spans="1:3" x14ac:dyDescent="0.25">
      <c r="A258" s="264" t="s">
        <v>95</v>
      </c>
      <c r="B258" s="265">
        <f>B259+B260</f>
        <v>10</v>
      </c>
      <c r="C258" s="266">
        <f>C259+C260</f>
        <v>252258</v>
      </c>
    </row>
    <row r="259" spans="1:3" x14ac:dyDescent="0.25">
      <c r="A259" s="268" t="s">
        <v>9</v>
      </c>
      <c r="B259" s="269">
        <v>5</v>
      </c>
      <c r="C259" s="270">
        <v>124489</v>
      </c>
    </row>
    <row r="260" spans="1:3" x14ac:dyDescent="0.25">
      <c r="A260" s="268" t="s">
        <v>92</v>
      </c>
      <c r="B260" s="269">
        <v>5</v>
      </c>
      <c r="C260" s="270">
        <v>127769</v>
      </c>
    </row>
    <row r="261" spans="1:3" x14ac:dyDescent="0.25">
      <c r="A261" s="261" t="s">
        <v>59</v>
      </c>
      <c r="B261" s="271">
        <f>B262+B263+B264+B268</f>
        <v>38</v>
      </c>
      <c r="C261" s="263">
        <f>C262+C263+C264+C268</f>
        <v>972648</v>
      </c>
    </row>
    <row r="262" spans="1:3" x14ac:dyDescent="0.25">
      <c r="A262" s="264" t="s">
        <v>88</v>
      </c>
      <c r="B262" s="265">
        <v>10</v>
      </c>
      <c r="C262" s="266">
        <v>251490</v>
      </c>
    </row>
    <row r="263" spans="1:3" x14ac:dyDescent="0.25">
      <c r="A263" s="264" t="s">
        <v>93</v>
      </c>
      <c r="B263" s="265">
        <v>10</v>
      </c>
      <c r="C263" s="266">
        <v>251490</v>
      </c>
    </row>
    <row r="264" spans="1:3" x14ac:dyDescent="0.25">
      <c r="A264" s="264" t="s">
        <v>94</v>
      </c>
      <c r="B264" s="265">
        <f>B265+B266+B267</f>
        <v>10</v>
      </c>
      <c r="C264" s="266">
        <f>C265+C266+C267</f>
        <v>266367</v>
      </c>
    </row>
    <row r="265" spans="1:3" x14ac:dyDescent="0.25">
      <c r="A265" s="268" t="s">
        <v>89</v>
      </c>
      <c r="B265" s="269">
        <v>3</v>
      </c>
      <c r="C265" s="270">
        <v>76840</v>
      </c>
    </row>
    <row r="266" spans="1:3" x14ac:dyDescent="0.25">
      <c r="A266" s="268" t="s">
        <v>90</v>
      </c>
      <c r="B266" s="269">
        <v>1</v>
      </c>
      <c r="C266" s="270">
        <v>25844</v>
      </c>
    </row>
    <row r="267" spans="1:3" x14ac:dyDescent="0.25">
      <c r="A267" s="268" t="s">
        <v>9</v>
      </c>
      <c r="B267" s="269">
        <v>6</v>
      </c>
      <c r="C267" s="270">
        <v>163683</v>
      </c>
    </row>
    <row r="268" spans="1:3" x14ac:dyDescent="0.25">
      <c r="A268" s="264" t="s">
        <v>95</v>
      </c>
      <c r="B268" s="265">
        <f>B269+B270+B271</f>
        <v>8</v>
      </c>
      <c r="C268" s="266">
        <f>C269+C270+C271</f>
        <v>203301</v>
      </c>
    </row>
    <row r="269" spans="1:3" x14ac:dyDescent="0.25">
      <c r="A269" s="268" t="s">
        <v>89</v>
      </c>
      <c r="B269" s="269">
        <v>1</v>
      </c>
      <c r="C269" s="270">
        <v>25838</v>
      </c>
    </row>
    <row r="270" spans="1:3" x14ac:dyDescent="0.25">
      <c r="A270" s="268" t="s">
        <v>90</v>
      </c>
      <c r="B270" s="269">
        <v>1</v>
      </c>
      <c r="C270" s="270">
        <v>25344</v>
      </c>
    </row>
    <row r="271" spans="1:3" x14ac:dyDescent="0.25">
      <c r="A271" s="268" t="s">
        <v>9</v>
      </c>
      <c r="B271" s="269">
        <v>6</v>
      </c>
      <c r="C271" s="270">
        <v>152119</v>
      </c>
    </row>
    <row r="272" spans="1:3" x14ac:dyDescent="0.25">
      <c r="A272" s="261" t="s">
        <v>60</v>
      </c>
      <c r="B272" s="271">
        <f>B273+B274+B275+B278</f>
        <v>14</v>
      </c>
      <c r="C272" s="263">
        <f>C273+C274+C275+C278</f>
        <v>363929</v>
      </c>
    </row>
    <row r="273" spans="1:3" x14ac:dyDescent="0.25">
      <c r="A273" s="264" t="s">
        <v>88</v>
      </c>
      <c r="B273" s="265">
        <v>7</v>
      </c>
      <c r="C273" s="266">
        <v>176043</v>
      </c>
    </row>
    <row r="274" spans="1:3" x14ac:dyDescent="0.25">
      <c r="A274" s="264" t="s">
        <v>93</v>
      </c>
      <c r="B274" s="265">
        <v>1</v>
      </c>
      <c r="C274" s="266">
        <v>25149</v>
      </c>
    </row>
    <row r="275" spans="1:3" x14ac:dyDescent="0.25">
      <c r="A275" s="264" t="s">
        <v>94</v>
      </c>
      <c r="B275" s="265">
        <f>B276+B277</f>
        <v>6</v>
      </c>
      <c r="C275" s="266">
        <f>C276+C277</f>
        <v>162737</v>
      </c>
    </row>
    <row r="276" spans="1:3" x14ac:dyDescent="0.25">
      <c r="A276" s="268" t="s">
        <v>91</v>
      </c>
      <c r="B276" s="269">
        <v>0</v>
      </c>
      <c r="C276" s="270">
        <v>0</v>
      </c>
    </row>
    <row r="277" spans="1:3" x14ac:dyDescent="0.25">
      <c r="A277" s="268" t="s">
        <v>92</v>
      </c>
      <c r="B277" s="269">
        <v>6</v>
      </c>
      <c r="C277" s="270">
        <v>162737</v>
      </c>
    </row>
    <row r="278" spans="1:3" x14ac:dyDescent="0.25">
      <c r="A278" s="264" t="s">
        <v>95</v>
      </c>
      <c r="B278" s="265">
        <f>B279+B280</f>
        <v>0</v>
      </c>
      <c r="C278" s="266">
        <f>C279+C280</f>
        <v>0</v>
      </c>
    </row>
    <row r="279" spans="1:3" x14ac:dyDescent="0.25">
      <c r="A279" s="268" t="s">
        <v>91</v>
      </c>
      <c r="B279" s="269">
        <v>0</v>
      </c>
      <c r="C279" s="270">
        <v>0</v>
      </c>
    </row>
    <row r="280" spans="1:3" x14ac:dyDescent="0.25">
      <c r="A280" s="268" t="s">
        <v>92</v>
      </c>
      <c r="B280" s="269">
        <v>0</v>
      </c>
      <c r="C280" s="270">
        <v>0</v>
      </c>
    </row>
    <row r="281" spans="1:3" x14ac:dyDescent="0.25">
      <c r="A281" s="261" t="s">
        <v>61</v>
      </c>
      <c r="B281" s="271">
        <f>B282+B283+B284+B287</f>
        <v>10</v>
      </c>
      <c r="C281" s="263">
        <f>C282+C283+C284+C287</f>
        <v>260513</v>
      </c>
    </row>
    <row r="282" spans="1:3" x14ac:dyDescent="0.25">
      <c r="A282" s="264" t="s">
        <v>88</v>
      </c>
      <c r="B282" s="265">
        <v>3</v>
      </c>
      <c r="C282" s="266">
        <v>75447</v>
      </c>
    </row>
    <row r="283" spans="1:3" x14ac:dyDescent="0.25">
      <c r="A283" s="264" t="s">
        <v>93</v>
      </c>
      <c r="B283" s="265">
        <v>3</v>
      </c>
      <c r="C283" s="266">
        <v>75447</v>
      </c>
    </row>
    <row r="284" spans="1:3" x14ac:dyDescent="0.25">
      <c r="A284" s="264" t="s">
        <v>94</v>
      </c>
      <c r="B284" s="265">
        <f>B285+B286</f>
        <v>3</v>
      </c>
      <c r="C284" s="266">
        <f>C285+C286</f>
        <v>84042</v>
      </c>
    </row>
    <row r="285" spans="1:3" x14ac:dyDescent="0.25">
      <c r="A285" s="268" t="s">
        <v>91</v>
      </c>
      <c r="B285" s="269">
        <v>0</v>
      </c>
      <c r="C285" s="270">
        <v>0</v>
      </c>
    </row>
    <row r="286" spans="1:3" x14ac:dyDescent="0.25">
      <c r="A286" s="268" t="s">
        <v>92</v>
      </c>
      <c r="B286" s="269">
        <v>3</v>
      </c>
      <c r="C286" s="270">
        <v>84042</v>
      </c>
    </row>
    <row r="287" spans="1:3" x14ac:dyDescent="0.25">
      <c r="A287" s="264" t="s">
        <v>95</v>
      </c>
      <c r="B287" s="265">
        <f>B288+B289</f>
        <v>1</v>
      </c>
      <c r="C287" s="266">
        <f>C288+C289</f>
        <v>25577</v>
      </c>
    </row>
    <row r="288" spans="1:3" x14ac:dyDescent="0.25">
      <c r="A288" s="268" t="s">
        <v>91</v>
      </c>
      <c r="B288" s="269">
        <v>0</v>
      </c>
      <c r="C288" s="270">
        <v>0</v>
      </c>
    </row>
    <row r="289" spans="1:3" x14ac:dyDescent="0.25">
      <c r="A289" s="268" t="s">
        <v>92</v>
      </c>
      <c r="B289" s="269">
        <v>1</v>
      </c>
      <c r="C289" s="270">
        <v>25577</v>
      </c>
    </row>
    <row r="290" spans="1:3" x14ac:dyDescent="0.25">
      <c r="A290" s="261" t="s">
        <v>62</v>
      </c>
      <c r="B290" s="271">
        <f>B291+B292+B293+B298</f>
        <v>147</v>
      </c>
      <c r="C290" s="263">
        <f>C291+C292+C293+C298</f>
        <v>4330995</v>
      </c>
    </row>
    <row r="291" spans="1:3" x14ac:dyDescent="0.25">
      <c r="A291" s="264" t="s">
        <v>88</v>
      </c>
      <c r="B291" s="265">
        <v>34</v>
      </c>
      <c r="C291" s="266">
        <v>1003310</v>
      </c>
    </row>
    <row r="292" spans="1:3" x14ac:dyDescent="0.25">
      <c r="A292" s="264" t="s">
        <v>93</v>
      </c>
      <c r="B292" s="265">
        <v>39</v>
      </c>
      <c r="C292" s="266">
        <v>1149558</v>
      </c>
    </row>
    <row r="293" spans="1:3" x14ac:dyDescent="0.25">
      <c r="A293" s="264" t="s">
        <v>94</v>
      </c>
      <c r="B293" s="265">
        <f>B294+B295+B296+B297</f>
        <v>38</v>
      </c>
      <c r="C293" s="266">
        <f>C294+C295+C296+C297</f>
        <v>1103403</v>
      </c>
    </row>
    <row r="294" spans="1:3" x14ac:dyDescent="0.25">
      <c r="A294" s="268" t="s">
        <v>89</v>
      </c>
      <c r="B294" s="269">
        <v>1</v>
      </c>
      <c r="C294" s="270">
        <v>29014</v>
      </c>
    </row>
    <row r="295" spans="1:3" x14ac:dyDescent="0.25">
      <c r="A295" s="268" t="s">
        <v>90</v>
      </c>
      <c r="B295" s="269">
        <v>27</v>
      </c>
      <c r="C295" s="270">
        <v>778130</v>
      </c>
    </row>
    <row r="296" spans="1:3" x14ac:dyDescent="0.25">
      <c r="A296" s="268" t="s">
        <v>9</v>
      </c>
      <c r="B296" s="269">
        <v>1</v>
      </c>
      <c r="C296" s="270">
        <v>25937</v>
      </c>
    </row>
    <row r="297" spans="1:3" x14ac:dyDescent="0.25">
      <c r="A297" s="268" t="s">
        <v>92</v>
      </c>
      <c r="B297" s="269">
        <v>9</v>
      </c>
      <c r="C297" s="270">
        <v>270322</v>
      </c>
    </row>
    <row r="298" spans="1:3" x14ac:dyDescent="0.25">
      <c r="A298" s="264" t="s">
        <v>95</v>
      </c>
      <c r="B298" s="265">
        <f>B299+B300+B301</f>
        <v>36</v>
      </c>
      <c r="C298" s="266">
        <f>C299+C300+C301</f>
        <v>1074724</v>
      </c>
    </row>
    <row r="299" spans="1:3" x14ac:dyDescent="0.25">
      <c r="A299" s="268" t="s">
        <v>89</v>
      </c>
      <c r="B299" s="269">
        <v>2</v>
      </c>
      <c r="C299" s="270">
        <v>54224</v>
      </c>
    </row>
    <row r="300" spans="1:3" x14ac:dyDescent="0.25">
      <c r="A300" s="268" t="s">
        <v>90</v>
      </c>
      <c r="B300" s="269">
        <v>22</v>
      </c>
      <c r="C300" s="270">
        <v>668362</v>
      </c>
    </row>
    <row r="301" spans="1:3" x14ac:dyDescent="0.25">
      <c r="A301" s="268" t="s">
        <v>92</v>
      </c>
      <c r="B301" s="269">
        <v>12</v>
      </c>
      <c r="C301" s="270">
        <v>352138</v>
      </c>
    </row>
    <row r="302" spans="1:3" ht="22.5" x14ac:dyDescent="0.25">
      <c r="A302" s="261" t="s">
        <v>24</v>
      </c>
      <c r="B302" s="271">
        <f>B303+B304+B305+B310</f>
        <v>790</v>
      </c>
      <c r="C302" s="263">
        <f>C303+C304+C305+C310</f>
        <v>22362835</v>
      </c>
    </row>
    <row r="303" spans="1:3" x14ac:dyDescent="0.25">
      <c r="A303" s="264" t="s">
        <v>88</v>
      </c>
      <c r="B303" s="265">
        <v>207</v>
      </c>
      <c r="C303" s="266">
        <v>5575794</v>
      </c>
    </row>
    <row r="304" spans="1:3" x14ac:dyDescent="0.25">
      <c r="A304" s="264" t="s">
        <v>93</v>
      </c>
      <c r="B304" s="265">
        <v>188</v>
      </c>
      <c r="C304" s="266">
        <v>5066645</v>
      </c>
    </row>
    <row r="305" spans="1:3" x14ac:dyDescent="0.25">
      <c r="A305" s="264" t="s">
        <v>94</v>
      </c>
      <c r="B305" s="265">
        <f>B306+B307+B308+B309</f>
        <v>200</v>
      </c>
      <c r="C305" s="266">
        <f>C306+C307+C308+C309</f>
        <v>5930967</v>
      </c>
    </row>
    <row r="306" spans="1:3" x14ac:dyDescent="0.25">
      <c r="A306" s="268" t="s">
        <v>89</v>
      </c>
      <c r="B306" s="269">
        <v>15</v>
      </c>
      <c r="C306" s="270">
        <v>433317</v>
      </c>
    </row>
    <row r="307" spans="1:3" x14ac:dyDescent="0.25">
      <c r="A307" s="268" t="s">
        <v>90</v>
      </c>
      <c r="B307" s="269">
        <v>57</v>
      </c>
      <c r="C307" s="270">
        <v>1692530</v>
      </c>
    </row>
    <row r="308" spans="1:3" x14ac:dyDescent="0.25">
      <c r="A308" s="268" t="s">
        <v>91</v>
      </c>
      <c r="B308" s="269">
        <v>18</v>
      </c>
      <c r="C308" s="270">
        <v>534809</v>
      </c>
    </row>
    <row r="309" spans="1:3" x14ac:dyDescent="0.25">
      <c r="A309" s="268" t="s">
        <v>92</v>
      </c>
      <c r="B309" s="269">
        <v>110</v>
      </c>
      <c r="C309" s="270">
        <v>3270311</v>
      </c>
    </row>
    <row r="310" spans="1:3" x14ac:dyDescent="0.25">
      <c r="A310" s="264" t="s">
        <v>95</v>
      </c>
      <c r="B310" s="265">
        <f>B311+B312+B313+B314</f>
        <v>195</v>
      </c>
      <c r="C310" s="266">
        <f>C311+C312+C313+C314</f>
        <v>5789429</v>
      </c>
    </row>
    <row r="311" spans="1:3" x14ac:dyDescent="0.25">
      <c r="A311" s="268" t="s">
        <v>89</v>
      </c>
      <c r="B311" s="269">
        <v>13</v>
      </c>
      <c r="C311" s="270">
        <v>433317</v>
      </c>
    </row>
    <row r="312" spans="1:3" x14ac:dyDescent="0.25">
      <c r="A312" s="268" t="s">
        <v>90</v>
      </c>
      <c r="B312" s="269">
        <v>57</v>
      </c>
      <c r="C312" s="270">
        <v>1692530</v>
      </c>
    </row>
    <row r="313" spans="1:3" x14ac:dyDescent="0.25">
      <c r="A313" s="268" t="s">
        <v>91</v>
      </c>
      <c r="B313" s="269">
        <v>19</v>
      </c>
      <c r="C313" s="270">
        <v>534807</v>
      </c>
    </row>
    <row r="314" spans="1:3" x14ac:dyDescent="0.25">
      <c r="A314" s="268" t="s">
        <v>92</v>
      </c>
      <c r="B314" s="269">
        <v>106</v>
      </c>
      <c r="C314" s="270">
        <v>3128775</v>
      </c>
    </row>
    <row r="315" spans="1:3" ht="22.5" x14ac:dyDescent="0.25">
      <c r="A315" s="261" t="s">
        <v>29</v>
      </c>
      <c r="B315" s="262">
        <f>B316+B317+B318+B319</f>
        <v>1606</v>
      </c>
      <c r="C315" s="263">
        <f>C316+C317+C318+C319</f>
        <v>51998119</v>
      </c>
    </row>
    <row r="316" spans="1:3" x14ac:dyDescent="0.25">
      <c r="A316" s="264" t="s">
        <v>88</v>
      </c>
      <c r="B316" s="265">
        <v>425</v>
      </c>
      <c r="C316" s="266">
        <v>13751765</v>
      </c>
    </row>
    <row r="317" spans="1:3" x14ac:dyDescent="0.25">
      <c r="A317" s="264" t="s">
        <v>93</v>
      </c>
      <c r="B317" s="265">
        <v>380</v>
      </c>
      <c r="C317" s="266">
        <v>12272642</v>
      </c>
    </row>
    <row r="318" spans="1:3" x14ac:dyDescent="0.25">
      <c r="A318" s="264" t="s">
        <v>94</v>
      </c>
      <c r="B318" s="265">
        <v>476</v>
      </c>
      <c r="C318" s="266">
        <v>15366596</v>
      </c>
    </row>
    <row r="319" spans="1:3" x14ac:dyDescent="0.25">
      <c r="A319" s="264" t="s">
        <v>95</v>
      </c>
      <c r="B319" s="265">
        <f>B320+B321+B322+B323+B324</f>
        <v>325</v>
      </c>
      <c r="C319" s="266">
        <f>C320+C321+C322+C323+C324</f>
        <v>10607116</v>
      </c>
    </row>
    <row r="320" spans="1:3" x14ac:dyDescent="0.25">
      <c r="A320" s="268" t="s">
        <v>89</v>
      </c>
      <c r="B320" s="269">
        <v>50</v>
      </c>
      <c r="C320" s="270">
        <v>1661587</v>
      </c>
    </row>
    <row r="321" spans="1:3" x14ac:dyDescent="0.25">
      <c r="A321" s="268" t="s">
        <v>90</v>
      </c>
      <c r="B321" s="269">
        <v>60</v>
      </c>
      <c r="C321" s="270">
        <v>1991519</v>
      </c>
    </row>
    <row r="322" spans="1:3" x14ac:dyDescent="0.25">
      <c r="A322" s="268" t="s">
        <v>91</v>
      </c>
      <c r="B322" s="269">
        <v>2</v>
      </c>
      <c r="C322" s="270">
        <v>111507</v>
      </c>
    </row>
    <row r="323" spans="1:3" x14ac:dyDescent="0.25">
      <c r="A323" s="268" t="s">
        <v>9</v>
      </c>
      <c r="B323" s="269">
        <v>142</v>
      </c>
      <c r="C323" s="270">
        <v>4570725</v>
      </c>
    </row>
    <row r="324" spans="1:3" x14ac:dyDescent="0.25">
      <c r="A324" s="268" t="s">
        <v>92</v>
      </c>
      <c r="B324" s="269">
        <v>71</v>
      </c>
      <c r="C324" s="270">
        <v>2271778</v>
      </c>
    </row>
    <row r="325" spans="1:3" x14ac:dyDescent="0.25">
      <c r="A325" s="272" t="s">
        <v>272</v>
      </c>
      <c r="B325" s="273">
        <f>B5+B15+B30+B40+B47+B56+B65+B74+B83+B96+B105+B111+B121+B128+B137+B148+B156+B165+B174+B181+B190+B201+B210+B221+B228+B241+B252+B261+B272+B281+B290+B302+B315</f>
        <v>10912</v>
      </c>
      <c r="C325" s="274">
        <f>C5+C15+C30+C40+C47+C56+C65+C74+C83+C96+C105+C111+C121+C128+C137+C148+C156+C165+C174+C181+C190+C201+C210+C221+C228+C241+C252+C261+C272+C281+C290+C302+C315</f>
        <v>338047709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topLeftCell="A9" zoomScale="115" zoomScaleNormal="100" zoomScaleSheetLayoutView="115" workbookViewId="0">
      <selection activeCell="A10" sqref="A10:G10"/>
    </sheetView>
  </sheetViews>
  <sheetFormatPr defaultColWidth="9.140625" defaultRowHeight="11.25" x14ac:dyDescent="0.2"/>
  <cols>
    <col min="1" max="1" width="25" style="167" customWidth="1"/>
    <col min="2" max="2" width="6" style="167" customWidth="1"/>
    <col min="3" max="3" width="13.85546875" style="167" customWidth="1"/>
    <col min="4" max="4" width="5.5703125" style="167" customWidth="1"/>
    <col min="5" max="5" width="12.42578125" style="168" customWidth="1"/>
    <col min="6" max="6" width="8.28515625" style="168" customWidth="1"/>
    <col min="7" max="7" width="12.42578125" style="168" customWidth="1"/>
    <col min="8" max="254" width="9.140625" style="174"/>
    <col min="255" max="255" width="41" style="174" customWidth="1"/>
    <col min="256" max="256" width="12.42578125" style="174" customWidth="1"/>
    <col min="257" max="257" width="7.28515625" style="174" customWidth="1"/>
    <col min="258" max="258" width="12.42578125" style="174" customWidth="1"/>
    <col min="259" max="259" width="7.28515625" style="174" customWidth="1"/>
    <col min="260" max="260" width="12.42578125" style="174" customWidth="1"/>
    <col min="261" max="261" width="7.28515625" style="174" customWidth="1"/>
    <col min="262" max="262" width="12.42578125" style="174" customWidth="1"/>
    <col min="263" max="263" width="7.28515625" style="174" customWidth="1"/>
    <col min="264" max="510" width="9.140625" style="174"/>
    <col min="511" max="511" width="41" style="174" customWidth="1"/>
    <col min="512" max="512" width="12.42578125" style="174" customWidth="1"/>
    <col min="513" max="513" width="7.28515625" style="174" customWidth="1"/>
    <col min="514" max="514" width="12.42578125" style="174" customWidth="1"/>
    <col min="515" max="515" width="7.28515625" style="174" customWidth="1"/>
    <col min="516" max="516" width="12.42578125" style="174" customWidth="1"/>
    <col min="517" max="517" width="7.28515625" style="174" customWidth="1"/>
    <col min="518" max="518" width="12.42578125" style="174" customWidth="1"/>
    <col min="519" max="519" width="7.28515625" style="174" customWidth="1"/>
    <col min="520" max="766" width="9.140625" style="174"/>
    <col min="767" max="767" width="41" style="174" customWidth="1"/>
    <col min="768" max="768" width="12.42578125" style="174" customWidth="1"/>
    <col min="769" max="769" width="7.28515625" style="174" customWidth="1"/>
    <col min="770" max="770" width="12.42578125" style="174" customWidth="1"/>
    <col min="771" max="771" width="7.28515625" style="174" customWidth="1"/>
    <col min="772" max="772" width="12.42578125" style="174" customWidth="1"/>
    <col min="773" max="773" width="7.28515625" style="174" customWidth="1"/>
    <col min="774" max="774" width="12.42578125" style="174" customWidth="1"/>
    <col min="775" max="775" width="7.28515625" style="174" customWidth="1"/>
    <col min="776" max="1022" width="9.140625" style="174"/>
    <col min="1023" max="1023" width="41" style="174" customWidth="1"/>
    <col min="1024" max="1024" width="12.42578125" style="174" customWidth="1"/>
    <col min="1025" max="1025" width="7.28515625" style="174" customWidth="1"/>
    <col min="1026" max="1026" width="12.42578125" style="174" customWidth="1"/>
    <col min="1027" max="1027" width="7.28515625" style="174" customWidth="1"/>
    <col min="1028" max="1028" width="12.42578125" style="174" customWidth="1"/>
    <col min="1029" max="1029" width="7.28515625" style="174" customWidth="1"/>
    <col min="1030" max="1030" width="12.42578125" style="174" customWidth="1"/>
    <col min="1031" max="1031" width="7.28515625" style="174" customWidth="1"/>
    <col min="1032" max="1278" width="9.140625" style="174"/>
    <col min="1279" max="1279" width="41" style="174" customWidth="1"/>
    <col min="1280" max="1280" width="12.42578125" style="174" customWidth="1"/>
    <col min="1281" max="1281" width="7.28515625" style="174" customWidth="1"/>
    <col min="1282" max="1282" width="12.42578125" style="174" customWidth="1"/>
    <col min="1283" max="1283" width="7.28515625" style="174" customWidth="1"/>
    <col min="1284" max="1284" width="12.42578125" style="174" customWidth="1"/>
    <col min="1285" max="1285" width="7.28515625" style="174" customWidth="1"/>
    <col min="1286" max="1286" width="12.42578125" style="174" customWidth="1"/>
    <col min="1287" max="1287" width="7.28515625" style="174" customWidth="1"/>
    <col min="1288" max="1534" width="9.140625" style="174"/>
    <col min="1535" max="1535" width="41" style="174" customWidth="1"/>
    <col min="1536" max="1536" width="12.42578125" style="174" customWidth="1"/>
    <col min="1537" max="1537" width="7.28515625" style="174" customWidth="1"/>
    <col min="1538" max="1538" width="12.42578125" style="174" customWidth="1"/>
    <col min="1539" max="1539" width="7.28515625" style="174" customWidth="1"/>
    <col min="1540" max="1540" width="12.42578125" style="174" customWidth="1"/>
    <col min="1541" max="1541" width="7.28515625" style="174" customWidth="1"/>
    <col min="1542" max="1542" width="12.42578125" style="174" customWidth="1"/>
    <col min="1543" max="1543" width="7.28515625" style="174" customWidth="1"/>
    <col min="1544" max="1790" width="9.140625" style="174"/>
    <col min="1791" max="1791" width="41" style="174" customWidth="1"/>
    <col min="1792" max="1792" width="12.42578125" style="174" customWidth="1"/>
    <col min="1793" max="1793" width="7.28515625" style="174" customWidth="1"/>
    <col min="1794" max="1794" width="12.42578125" style="174" customWidth="1"/>
    <col min="1795" max="1795" width="7.28515625" style="174" customWidth="1"/>
    <col min="1796" max="1796" width="12.42578125" style="174" customWidth="1"/>
    <col min="1797" max="1797" width="7.28515625" style="174" customWidth="1"/>
    <col min="1798" max="1798" width="12.42578125" style="174" customWidth="1"/>
    <col min="1799" max="1799" width="7.28515625" style="174" customWidth="1"/>
    <col min="1800" max="2046" width="9.140625" style="174"/>
    <col min="2047" max="2047" width="41" style="174" customWidth="1"/>
    <col min="2048" max="2048" width="12.42578125" style="174" customWidth="1"/>
    <col min="2049" max="2049" width="7.28515625" style="174" customWidth="1"/>
    <col min="2050" max="2050" width="12.42578125" style="174" customWidth="1"/>
    <col min="2051" max="2051" width="7.28515625" style="174" customWidth="1"/>
    <col min="2052" max="2052" width="12.42578125" style="174" customWidth="1"/>
    <col min="2053" max="2053" width="7.28515625" style="174" customWidth="1"/>
    <col min="2054" max="2054" width="12.42578125" style="174" customWidth="1"/>
    <col min="2055" max="2055" width="7.28515625" style="174" customWidth="1"/>
    <col min="2056" max="2302" width="9.140625" style="174"/>
    <col min="2303" max="2303" width="41" style="174" customWidth="1"/>
    <col min="2304" max="2304" width="12.42578125" style="174" customWidth="1"/>
    <col min="2305" max="2305" width="7.28515625" style="174" customWidth="1"/>
    <col min="2306" max="2306" width="12.42578125" style="174" customWidth="1"/>
    <col min="2307" max="2307" width="7.28515625" style="174" customWidth="1"/>
    <col min="2308" max="2308" width="12.42578125" style="174" customWidth="1"/>
    <col min="2309" max="2309" width="7.28515625" style="174" customWidth="1"/>
    <col min="2310" max="2310" width="12.42578125" style="174" customWidth="1"/>
    <col min="2311" max="2311" width="7.28515625" style="174" customWidth="1"/>
    <col min="2312" max="2558" width="9.140625" style="174"/>
    <col min="2559" max="2559" width="41" style="174" customWidth="1"/>
    <col min="2560" max="2560" width="12.42578125" style="174" customWidth="1"/>
    <col min="2561" max="2561" width="7.28515625" style="174" customWidth="1"/>
    <col min="2562" max="2562" width="12.42578125" style="174" customWidth="1"/>
    <col min="2563" max="2563" width="7.28515625" style="174" customWidth="1"/>
    <col min="2564" max="2564" width="12.42578125" style="174" customWidth="1"/>
    <col min="2565" max="2565" width="7.28515625" style="174" customWidth="1"/>
    <col min="2566" max="2566" width="12.42578125" style="174" customWidth="1"/>
    <col min="2567" max="2567" width="7.28515625" style="174" customWidth="1"/>
    <col min="2568" max="2814" width="9.140625" style="174"/>
    <col min="2815" max="2815" width="41" style="174" customWidth="1"/>
    <col min="2816" max="2816" width="12.42578125" style="174" customWidth="1"/>
    <col min="2817" max="2817" width="7.28515625" style="174" customWidth="1"/>
    <col min="2818" max="2818" width="12.42578125" style="174" customWidth="1"/>
    <col min="2819" max="2819" width="7.28515625" style="174" customWidth="1"/>
    <col min="2820" max="2820" width="12.42578125" style="174" customWidth="1"/>
    <col min="2821" max="2821" width="7.28515625" style="174" customWidth="1"/>
    <col min="2822" max="2822" width="12.42578125" style="174" customWidth="1"/>
    <col min="2823" max="2823" width="7.28515625" style="174" customWidth="1"/>
    <col min="2824" max="3070" width="9.140625" style="174"/>
    <col min="3071" max="3071" width="41" style="174" customWidth="1"/>
    <col min="3072" max="3072" width="12.42578125" style="174" customWidth="1"/>
    <col min="3073" max="3073" width="7.28515625" style="174" customWidth="1"/>
    <col min="3074" max="3074" width="12.42578125" style="174" customWidth="1"/>
    <col min="3075" max="3075" width="7.28515625" style="174" customWidth="1"/>
    <col min="3076" max="3076" width="12.42578125" style="174" customWidth="1"/>
    <col min="3077" max="3077" width="7.28515625" style="174" customWidth="1"/>
    <col min="3078" max="3078" width="12.42578125" style="174" customWidth="1"/>
    <col min="3079" max="3079" width="7.28515625" style="174" customWidth="1"/>
    <col min="3080" max="3326" width="9.140625" style="174"/>
    <col min="3327" max="3327" width="41" style="174" customWidth="1"/>
    <col min="3328" max="3328" width="12.42578125" style="174" customWidth="1"/>
    <col min="3329" max="3329" width="7.28515625" style="174" customWidth="1"/>
    <col min="3330" max="3330" width="12.42578125" style="174" customWidth="1"/>
    <col min="3331" max="3331" width="7.28515625" style="174" customWidth="1"/>
    <col min="3332" max="3332" width="12.42578125" style="174" customWidth="1"/>
    <col min="3333" max="3333" width="7.28515625" style="174" customWidth="1"/>
    <col min="3334" max="3334" width="12.42578125" style="174" customWidth="1"/>
    <col min="3335" max="3335" width="7.28515625" style="174" customWidth="1"/>
    <col min="3336" max="3582" width="9.140625" style="174"/>
    <col min="3583" max="3583" width="41" style="174" customWidth="1"/>
    <col min="3584" max="3584" width="12.42578125" style="174" customWidth="1"/>
    <col min="3585" max="3585" width="7.28515625" style="174" customWidth="1"/>
    <col min="3586" max="3586" width="12.42578125" style="174" customWidth="1"/>
    <col min="3587" max="3587" width="7.28515625" style="174" customWidth="1"/>
    <col min="3588" max="3588" width="12.42578125" style="174" customWidth="1"/>
    <col min="3589" max="3589" width="7.28515625" style="174" customWidth="1"/>
    <col min="3590" max="3590" width="12.42578125" style="174" customWidth="1"/>
    <col min="3591" max="3591" width="7.28515625" style="174" customWidth="1"/>
    <col min="3592" max="3838" width="9.140625" style="174"/>
    <col min="3839" max="3839" width="41" style="174" customWidth="1"/>
    <col min="3840" max="3840" width="12.42578125" style="174" customWidth="1"/>
    <col min="3841" max="3841" width="7.28515625" style="174" customWidth="1"/>
    <col min="3842" max="3842" width="12.42578125" style="174" customWidth="1"/>
    <col min="3843" max="3843" width="7.28515625" style="174" customWidth="1"/>
    <col min="3844" max="3844" width="12.42578125" style="174" customWidth="1"/>
    <col min="3845" max="3845" width="7.28515625" style="174" customWidth="1"/>
    <col min="3846" max="3846" width="12.42578125" style="174" customWidth="1"/>
    <col min="3847" max="3847" width="7.28515625" style="174" customWidth="1"/>
    <col min="3848" max="4094" width="9.140625" style="174"/>
    <col min="4095" max="4095" width="41" style="174" customWidth="1"/>
    <col min="4096" max="4096" width="12.42578125" style="174" customWidth="1"/>
    <col min="4097" max="4097" width="7.28515625" style="174" customWidth="1"/>
    <col min="4098" max="4098" width="12.42578125" style="174" customWidth="1"/>
    <col min="4099" max="4099" width="7.28515625" style="174" customWidth="1"/>
    <col min="4100" max="4100" width="12.42578125" style="174" customWidth="1"/>
    <col min="4101" max="4101" width="7.28515625" style="174" customWidth="1"/>
    <col min="4102" max="4102" width="12.42578125" style="174" customWidth="1"/>
    <col min="4103" max="4103" width="7.28515625" style="174" customWidth="1"/>
    <col min="4104" max="4350" width="9.140625" style="174"/>
    <col min="4351" max="4351" width="41" style="174" customWidth="1"/>
    <col min="4352" max="4352" width="12.42578125" style="174" customWidth="1"/>
    <col min="4353" max="4353" width="7.28515625" style="174" customWidth="1"/>
    <col min="4354" max="4354" width="12.42578125" style="174" customWidth="1"/>
    <col min="4355" max="4355" width="7.28515625" style="174" customWidth="1"/>
    <col min="4356" max="4356" width="12.42578125" style="174" customWidth="1"/>
    <col min="4357" max="4357" width="7.28515625" style="174" customWidth="1"/>
    <col min="4358" max="4358" width="12.42578125" style="174" customWidth="1"/>
    <col min="4359" max="4359" width="7.28515625" style="174" customWidth="1"/>
    <col min="4360" max="4606" width="9.140625" style="174"/>
    <col min="4607" max="4607" width="41" style="174" customWidth="1"/>
    <col min="4608" max="4608" width="12.42578125" style="174" customWidth="1"/>
    <col min="4609" max="4609" width="7.28515625" style="174" customWidth="1"/>
    <col min="4610" max="4610" width="12.42578125" style="174" customWidth="1"/>
    <col min="4611" max="4611" width="7.28515625" style="174" customWidth="1"/>
    <col min="4612" max="4612" width="12.42578125" style="174" customWidth="1"/>
    <col min="4613" max="4613" width="7.28515625" style="174" customWidth="1"/>
    <col min="4614" max="4614" width="12.42578125" style="174" customWidth="1"/>
    <col min="4615" max="4615" width="7.28515625" style="174" customWidth="1"/>
    <col min="4616" max="4862" width="9.140625" style="174"/>
    <col min="4863" max="4863" width="41" style="174" customWidth="1"/>
    <col min="4864" max="4864" width="12.42578125" style="174" customWidth="1"/>
    <col min="4865" max="4865" width="7.28515625" style="174" customWidth="1"/>
    <col min="4866" max="4866" width="12.42578125" style="174" customWidth="1"/>
    <col min="4867" max="4867" width="7.28515625" style="174" customWidth="1"/>
    <col min="4868" max="4868" width="12.42578125" style="174" customWidth="1"/>
    <col min="4869" max="4869" width="7.28515625" style="174" customWidth="1"/>
    <col min="4870" max="4870" width="12.42578125" style="174" customWidth="1"/>
    <col min="4871" max="4871" width="7.28515625" style="174" customWidth="1"/>
    <col min="4872" max="5118" width="9.140625" style="174"/>
    <col min="5119" max="5119" width="41" style="174" customWidth="1"/>
    <col min="5120" max="5120" width="12.42578125" style="174" customWidth="1"/>
    <col min="5121" max="5121" width="7.28515625" style="174" customWidth="1"/>
    <col min="5122" max="5122" width="12.42578125" style="174" customWidth="1"/>
    <col min="5123" max="5123" width="7.28515625" style="174" customWidth="1"/>
    <col min="5124" max="5124" width="12.42578125" style="174" customWidth="1"/>
    <col min="5125" max="5125" width="7.28515625" style="174" customWidth="1"/>
    <col min="5126" max="5126" width="12.42578125" style="174" customWidth="1"/>
    <col min="5127" max="5127" width="7.28515625" style="174" customWidth="1"/>
    <col min="5128" max="5374" width="9.140625" style="174"/>
    <col min="5375" max="5375" width="41" style="174" customWidth="1"/>
    <col min="5376" max="5376" width="12.42578125" style="174" customWidth="1"/>
    <col min="5377" max="5377" width="7.28515625" style="174" customWidth="1"/>
    <col min="5378" max="5378" width="12.42578125" style="174" customWidth="1"/>
    <col min="5379" max="5379" width="7.28515625" style="174" customWidth="1"/>
    <col min="5380" max="5380" width="12.42578125" style="174" customWidth="1"/>
    <col min="5381" max="5381" width="7.28515625" style="174" customWidth="1"/>
    <col min="5382" max="5382" width="12.42578125" style="174" customWidth="1"/>
    <col min="5383" max="5383" width="7.28515625" style="174" customWidth="1"/>
    <col min="5384" max="5630" width="9.140625" style="174"/>
    <col min="5631" max="5631" width="41" style="174" customWidth="1"/>
    <col min="5632" max="5632" width="12.42578125" style="174" customWidth="1"/>
    <col min="5633" max="5633" width="7.28515625" style="174" customWidth="1"/>
    <col min="5634" max="5634" width="12.42578125" style="174" customWidth="1"/>
    <col min="5635" max="5635" width="7.28515625" style="174" customWidth="1"/>
    <col min="5636" max="5636" width="12.42578125" style="174" customWidth="1"/>
    <col min="5637" max="5637" width="7.28515625" style="174" customWidth="1"/>
    <col min="5638" max="5638" width="12.42578125" style="174" customWidth="1"/>
    <col min="5639" max="5639" width="7.28515625" style="174" customWidth="1"/>
    <col min="5640" max="5886" width="9.140625" style="174"/>
    <col min="5887" max="5887" width="41" style="174" customWidth="1"/>
    <col min="5888" max="5888" width="12.42578125" style="174" customWidth="1"/>
    <col min="5889" max="5889" width="7.28515625" style="174" customWidth="1"/>
    <col min="5890" max="5890" width="12.42578125" style="174" customWidth="1"/>
    <col min="5891" max="5891" width="7.28515625" style="174" customWidth="1"/>
    <col min="5892" max="5892" width="12.42578125" style="174" customWidth="1"/>
    <col min="5893" max="5893" width="7.28515625" style="174" customWidth="1"/>
    <col min="5894" max="5894" width="12.42578125" style="174" customWidth="1"/>
    <col min="5895" max="5895" width="7.28515625" style="174" customWidth="1"/>
    <col min="5896" max="6142" width="9.140625" style="174"/>
    <col min="6143" max="6143" width="41" style="174" customWidth="1"/>
    <col min="6144" max="6144" width="12.42578125" style="174" customWidth="1"/>
    <col min="6145" max="6145" width="7.28515625" style="174" customWidth="1"/>
    <col min="6146" max="6146" width="12.42578125" style="174" customWidth="1"/>
    <col min="6147" max="6147" width="7.28515625" style="174" customWidth="1"/>
    <col min="6148" max="6148" width="12.42578125" style="174" customWidth="1"/>
    <col min="6149" max="6149" width="7.28515625" style="174" customWidth="1"/>
    <col min="6150" max="6150" width="12.42578125" style="174" customWidth="1"/>
    <col min="6151" max="6151" width="7.28515625" style="174" customWidth="1"/>
    <col min="6152" max="6398" width="9.140625" style="174"/>
    <col min="6399" max="6399" width="41" style="174" customWidth="1"/>
    <col min="6400" max="6400" width="12.42578125" style="174" customWidth="1"/>
    <col min="6401" max="6401" width="7.28515625" style="174" customWidth="1"/>
    <col min="6402" max="6402" width="12.42578125" style="174" customWidth="1"/>
    <col min="6403" max="6403" width="7.28515625" style="174" customWidth="1"/>
    <col min="6404" max="6404" width="12.42578125" style="174" customWidth="1"/>
    <col min="6405" max="6405" width="7.28515625" style="174" customWidth="1"/>
    <col min="6406" max="6406" width="12.42578125" style="174" customWidth="1"/>
    <col min="6407" max="6407" width="7.28515625" style="174" customWidth="1"/>
    <col min="6408" max="6654" width="9.140625" style="174"/>
    <col min="6655" max="6655" width="41" style="174" customWidth="1"/>
    <col min="6656" max="6656" width="12.42578125" style="174" customWidth="1"/>
    <col min="6657" max="6657" width="7.28515625" style="174" customWidth="1"/>
    <col min="6658" max="6658" width="12.42578125" style="174" customWidth="1"/>
    <col min="6659" max="6659" width="7.28515625" style="174" customWidth="1"/>
    <col min="6660" max="6660" width="12.42578125" style="174" customWidth="1"/>
    <col min="6661" max="6661" width="7.28515625" style="174" customWidth="1"/>
    <col min="6662" max="6662" width="12.42578125" style="174" customWidth="1"/>
    <col min="6663" max="6663" width="7.28515625" style="174" customWidth="1"/>
    <col min="6664" max="6910" width="9.140625" style="174"/>
    <col min="6911" max="6911" width="41" style="174" customWidth="1"/>
    <col min="6912" max="6912" width="12.42578125" style="174" customWidth="1"/>
    <col min="6913" max="6913" width="7.28515625" style="174" customWidth="1"/>
    <col min="6914" max="6914" width="12.42578125" style="174" customWidth="1"/>
    <col min="6915" max="6915" width="7.28515625" style="174" customWidth="1"/>
    <col min="6916" max="6916" width="12.42578125" style="174" customWidth="1"/>
    <col min="6917" max="6917" width="7.28515625" style="174" customWidth="1"/>
    <col min="6918" max="6918" width="12.42578125" style="174" customWidth="1"/>
    <col min="6919" max="6919" width="7.28515625" style="174" customWidth="1"/>
    <col min="6920" max="7166" width="9.140625" style="174"/>
    <col min="7167" max="7167" width="41" style="174" customWidth="1"/>
    <col min="7168" max="7168" width="12.42578125" style="174" customWidth="1"/>
    <col min="7169" max="7169" width="7.28515625" style="174" customWidth="1"/>
    <col min="7170" max="7170" width="12.42578125" style="174" customWidth="1"/>
    <col min="7171" max="7171" width="7.28515625" style="174" customWidth="1"/>
    <col min="7172" max="7172" width="12.42578125" style="174" customWidth="1"/>
    <col min="7173" max="7173" width="7.28515625" style="174" customWidth="1"/>
    <col min="7174" max="7174" width="12.42578125" style="174" customWidth="1"/>
    <col min="7175" max="7175" width="7.28515625" style="174" customWidth="1"/>
    <col min="7176" max="7422" width="9.140625" style="174"/>
    <col min="7423" max="7423" width="41" style="174" customWidth="1"/>
    <col min="7424" max="7424" width="12.42578125" style="174" customWidth="1"/>
    <col min="7425" max="7425" width="7.28515625" style="174" customWidth="1"/>
    <col min="7426" max="7426" width="12.42578125" style="174" customWidth="1"/>
    <col min="7427" max="7427" width="7.28515625" style="174" customWidth="1"/>
    <col min="7428" max="7428" width="12.42578125" style="174" customWidth="1"/>
    <col min="7429" max="7429" width="7.28515625" style="174" customWidth="1"/>
    <col min="7430" max="7430" width="12.42578125" style="174" customWidth="1"/>
    <col min="7431" max="7431" width="7.28515625" style="174" customWidth="1"/>
    <col min="7432" max="7678" width="9.140625" style="174"/>
    <col min="7679" max="7679" width="41" style="174" customWidth="1"/>
    <col min="7680" max="7680" width="12.42578125" style="174" customWidth="1"/>
    <col min="7681" max="7681" width="7.28515625" style="174" customWidth="1"/>
    <col min="7682" max="7682" width="12.42578125" style="174" customWidth="1"/>
    <col min="7683" max="7683" width="7.28515625" style="174" customWidth="1"/>
    <col min="7684" max="7684" width="12.42578125" style="174" customWidth="1"/>
    <col min="7685" max="7685" width="7.28515625" style="174" customWidth="1"/>
    <col min="7686" max="7686" width="12.42578125" style="174" customWidth="1"/>
    <col min="7687" max="7687" width="7.28515625" style="174" customWidth="1"/>
    <col min="7688" max="7934" width="9.140625" style="174"/>
    <col min="7935" max="7935" width="41" style="174" customWidth="1"/>
    <col min="7936" max="7936" width="12.42578125" style="174" customWidth="1"/>
    <col min="7937" max="7937" width="7.28515625" style="174" customWidth="1"/>
    <col min="7938" max="7938" width="12.42578125" style="174" customWidth="1"/>
    <col min="7939" max="7939" width="7.28515625" style="174" customWidth="1"/>
    <col min="7940" max="7940" width="12.42578125" style="174" customWidth="1"/>
    <col min="7941" max="7941" width="7.28515625" style="174" customWidth="1"/>
    <col min="7942" max="7942" width="12.42578125" style="174" customWidth="1"/>
    <col min="7943" max="7943" width="7.28515625" style="174" customWidth="1"/>
    <col min="7944" max="8190" width="9.140625" style="174"/>
    <col min="8191" max="8191" width="41" style="174" customWidth="1"/>
    <col min="8192" max="8192" width="12.42578125" style="174" customWidth="1"/>
    <col min="8193" max="8193" width="7.28515625" style="174" customWidth="1"/>
    <col min="8194" max="8194" width="12.42578125" style="174" customWidth="1"/>
    <col min="8195" max="8195" width="7.28515625" style="174" customWidth="1"/>
    <col min="8196" max="8196" width="12.42578125" style="174" customWidth="1"/>
    <col min="8197" max="8197" width="7.28515625" style="174" customWidth="1"/>
    <col min="8198" max="8198" width="12.42578125" style="174" customWidth="1"/>
    <col min="8199" max="8199" width="7.28515625" style="174" customWidth="1"/>
    <col min="8200" max="8446" width="9.140625" style="174"/>
    <col min="8447" max="8447" width="41" style="174" customWidth="1"/>
    <col min="8448" max="8448" width="12.42578125" style="174" customWidth="1"/>
    <col min="8449" max="8449" width="7.28515625" style="174" customWidth="1"/>
    <col min="8450" max="8450" width="12.42578125" style="174" customWidth="1"/>
    <col min="8451" max="8451" width="7.28515625" style="174" customWidth="1"/>
    <col min="8452" max="8452" width="12.42578125" style="174" customWidth="1"/>
    <col min="8453" max="8453" width="7.28515625" style="174" customWidth="1"/>
    <col min="8454" max="8454" width="12.42578125" style="174" customWidth="1"/>
    <col min="8455" max="8455" width="7.28515625" style="174" customWidth="1"/>
    <col min="8456" max="8702" width="9.140625" style="174"/>
    <col min="8703" max="8703" width="41" style="174" customWidth="1"/>
    <col min="8704" max="8704" width="12.42578125" style="174" customWidth="1"/>
    <col min="8705" max="8705" width="7.28515625" style="174" customWidth="1"/>
    <col min="8706" max="8706" width="12.42578125" style="174" customWidth="1"/>
    <col min="8707" max="8707" width="7.28515625" style="174" customWidth="1"/>
    <col min="8708" max="8708" width="12.42578125" style="174" customWidth="1"/>
    <col min="8709" max="8709" width="7.28515625" style="174" customWidth="1"/>
    <col min="8710" max="8710" width="12.42578125" style="174" customWidth="1"/>
    <col min="8711" max="8711" width="7.28515625" style="174" customWidth="1"/>
    <col min="8712" max="8958" width="9.140625" style="174"/>
    <col min="8959" max="8959" width="41" style="174" customWidth="1"/>
    <col min="8960" max="8960" width="12.42578125" style="174" customWidth="1"/>
    <col min="8961" max="8961" width="7.28515625" style="174" customWidth="1"/>
    <col min="8962" max="8962" width="12.42578125" style="174" customWidth="1"/>
    <col min="8963" max="8963" width="7.28515625" style="174" customWidth="1"/>
    <col min="8964" max="8964" width="12.42578125" style="174" customWidth="1"/>
    <col min="8965" max="8965" width="7.28515625" style="174" customWidth="1"/>
    <col min="8966" max="8966" width="12.42578125" style="174" customWidth="1"/>
    <col min="8967" max="8967" width="7.28515625" style="174" customWidth="1"/>
    <col min="8968" max="9214" width="9.140625" style="174"/>
    <col min="9215" max="9215" width="41" style="174" customWidth="1"/>
    <col min="9216" max="9216" width="12.42578125" style="174" customWidth="1"/>
    <col min="9217" max="9217" width="7.28515625" style="174" customWidth="1"/>
    <col min="9218" max="9218" width="12.42578125" style="174" customWidth="1"/>
    <col min="9219" max="9219" width="7.28515625" style="174" customWidth="1"/>
    <col min="9220" max="9220" width="12.42578125" style="174" customWidth="1"/>
    <col min="9221" max="9221" width="7.28515625" style="174" customWidth="1"/>
    <col min="9222" max="9222" width="12.42578125" style="174" customWidth="1"/>
    <col min="9223" max="9223" width="7.28515625" style="174" customWidth="1"/>
    <col min="9224" max="9470" width="9.140625" style="174"/>
    <col min="9471" max="9471" width="41" style="174" customWidth="1"/>
    <col min="9472" max="9472" width="12.42578125" style="174" customWidth="1"/>
    <col min="9473" max="9473" width="7.28515625" style="174" customWidth="1"/>
    <col min="9474" max="9474" width="12.42578125" style="174" customWidth="1"/>
    <col min="9475" max="9475" width="7.28515625" style="174" customWidth="1"/>
    <col min="9476" max="9476" width="12.42578125" style="174" customWidth="1"/>
    <col min="9477" max="9477" width="7.28515625" style="174" customWidth="1"/>
    <col min="9478" max="9478" width="12.42578125" style="174" customWidth="1"/>
    <col min="9479" max="9479" width="7.28515625" style="174" customWidth="1"/>
    <col min="9480" max="9726" width="9.140625" style="174"/>
    <col min="9727" max="9727" width="41" style="174" customWidth="1"/>
    <col min="9728" max="9728" width="12.42578125" style="174" customWidth="1"/>
    <col min="9729" max="9729" width="7.28515625" style="174" customWidth="1"/>
    <col min="9730" max="9730" width="12.42578125" style="174" customWidth="1"/>
    <col min="9731" max="9731" width="7.28515625" style="174" customWidth="1"/>
    <col min="9732" max="9732" width="12.42578125" style="174" customWidth="1"/>
    <col min="9733" max="9733" width="7.28515625" style="174" customWidth="1"/>
    <col min="9734" max="9734" width="12.42578125" style="174" customWidth="1"/>
    <col min="9735" max="9735" width="7.28515625" style="174" customWidth="1"/>
    <col min="9736" max="9982" width="9.140625" style="174"/>
    <col min="9983" max="9983" width="41" style="174" customWidth="1"/>
    <col min="9984" max="9984" width="12.42578125" style="174" customWidth="1"/>
    <col min="9985" max="9985" width="7.28515625" style="174" customWidth="1"/>
    <col min="9986" max="9986" width="12.42578125" style="174" customWidth="1"/>
    <col min="9987" max="9987" width="7.28515625" style="174" customWidth="1"/>
    <col min="9988" max="9988" width="12.42578125" style="174" customWidth="1"/>
    <col min="9989" max="9989" width="7.28515625" style="174" customWidth="1"/>
    <col min="9990" max="9990" width="12.42578125" style="174" customWidth="1"/>
    <col min="9991" max="9991" width="7.28515625" style="174" customWidth="1"/>
    <col min="9992" max="10238" width="9.140625" style="174"/>
    <col min="10239" max="10239" width="41" style="174" customWidth="1"/>
    <col min="10240" max="10240" width="12.42578125" style="174" customWidth="1"/>
    <col min="10241" max="10241" width="7.28515625" style="174" customWidth="1"/>
    <col min="10242" max="10242" width="12.42578125" style="174" customWidth="1"/>
    <col min="10243" max="10243" width="7.28515625" style="174" customWidth="1"/>
    <col min="10244" max="10244" width="12.42578125" style="174" customWidth="1"/>
    <col min="10245" max="10245" width="7.28515625" style="174" customWidth="1"/>
    <col min="10246" max="10246" width="12.42578125" style="174" customWidth="1"/>
    <col min="10247" max="10247" width="7.28515625" style="174" customWidth="1"/>
    <col min="10248" max="10494" width="9.140625" style="174"/>
    <col min="10495" max="10495" width="41" style="174" customWidth="1"/>
    <col min="10496" max="10496" width="12.42578125" style="174" customWidth="1"/>
    <col min="10497" max="10497" width="7.28515625" style="174" customWidth="1"/>
    <col min="10498" max="10498" width="12.42578125" style="174" customWidth="1"/>
    <col min="10499" max="10499" width="7.28515625" style="174" customWidth="1"/>
    <col min="10500" max="10500" width="12.42578125" style="174" customWidth="1"/>
    <col min="10501" max="10501" width="7.28515625" style="174" customWidth="1"/>
    <col min="10502" max="10502" width="12.42578125" style="174" customWidth="1"/>
    <col min="10503" max="10503" width="7.28515625" style="174" customWidth="1"/>
    <col min="10504" max="10750" width="9.140625" style="174"/>
    <col min="10751" max="10751" width="41" style="174" customWidth="1"/>
    <col min="10752" max="10752" width="12.42578125" style="174" customWidth="1"/>
    <col min="10753" max="10753" width="7.28515625" style="174" customWidth="1"/>
    <col min="10754" max="10754" width="12.42578125" style="174" customWidth="1"/>
    <col min="10755" max="10755" width="7.28515625" style="174" customWidth="1"/>
    <col min="10756" max="10756" width="12.42578125" style="174" customWidth="1"/>
    <col min="10757" max="10757" width="7.28515625" style="174" customWidth="1"/>
    <col min="10758" max="10758" width="12.42578125" style="174" customWidth="1"/>
    <col min="10759" max="10759" width="7.28515625" style="174" customWidth="1"/>
    <col min="10760" max="11006" width="9.140625" style="174"/>
    <col min="11007" max="11007" width="41" style="174" customWidth="1"/>
    <col min="11008" max="11008" width="12.42578125" style="174" customWidth="1"/>
    <col min="11009" max="11009" width="7.28515625" style="174" customWidth="1"/>
    <col min="11010" max="11010" width="12.42578125" style="174" customWidth="1"/>
    <col min="11011" max="11011" width="7.28515625" style="174" customWidth="1"/>
    <col min="11012" max="11012" width="12.42578125" style="174" customWidth="1"/>
    <col min="11013" max="11013" width="7.28515625" style="174" customWidth="1"/>
    <col min="11014" max="11014" width="12.42578125" style="174" customWidth="1"/>
    <col min="11015" max="11015" width="7.28515625" style="174" customWidth="1"/>
    <col min="11016" max="11262" width="9.140625" style="174"/>
    <col min="11263" max="11263" width="41" style="174" customWidth="1"/>
    <col min="11264" max="11264" width="12.42578125" style="174" customWidth="1"/>
    <col min="11265" max="11265" width="7.28515625" style="174" customWidth="1"/>
    <col min="11266" max="11266" width="12.42578125" style="174" customWidth="1"/>
    <col min="11267" max="11267" width="7.28515625" style="174" customWidth="1"/>
    <col min="11268" max="11268" width="12.42578125" style="174" customWidth="1"/>
    <col min="11269" max="11269" width="7.28515625" style="174" customWidth="1"/>
    <col min="11270" max="11270" width="12.42578125" style="174" customWidth="1"/>
    <col min="11271" max="11271" width="7.28515625" style="174" customWidth="1"/>
    <col min="11272" max="11518" width="9.140625" style="174"/>
    <col min="11519" max="11519" width="41" style="174" customWidth="1"/>
    <col min="11520" max="11520" width="12.42578125" style="174" customWidth="1"/>
    <col min="11521" max="11521" width="7.28515625" style="174" customWidth="1"/>
    <col min="11522" max="11522" width="12.42578125" style="174" customWidth="1"/>
    <col min="11523" max="11523" width="7.28515625" style="174" customWidth="1"/>
    <col min="11524" max="11524" width="12.42578125" style="174" customWidth="1"/>
    <col min="11525" max="11525" width="7.28515625" style="174" customWidth="1"/>
    <col min="11526" max="11526" width="12.42578125" style="174" customWidth="1"/>
    <col min="11527" max="11527" width="7.28515625" style="174" customWidth="1"/>
    <col min="11528" max="11774" width="9.140625" style="174"/>
    <col min="11775" max="11775" width="41" style="174" customWidth="1"/>
    <col min="11776" max="11776" width="12.42578125" style="174" customWidth="1"/>
    <col min="11777" max="11777" width="7.28515625" style="174" customWidth="1"/>
    <col min="11778" max="11778" width="12.42578125" style="174" customWidth="1"/>
    <col min="11779" max="11779" width="7.28515625" style="174" customWidth="1"/>
    <col min="11780" max="11780" width="12.42578125" style="174" customWidth="1"/>
    <col min="11781" max="11781" width="7.28515625" style="174" customWidth="1"/>
    <col min="11782" max="11782" width="12.42578125" style="174" customWidth="1"/>
    <col min="11783" max="11783" width="7.28515625" style="174" customWidth="1"/>
    <col min="11784" max="12030" width="9.140625" style="174"/>
    <col min="12031" max="12031" width="41" style="174" customWidth="1"/>
    <col min="12032" max="12032" width="12.42578125" style="174" customWidth="1"/>
    <col min="12033" max="12033" width="7.28515625" style="174" customWidth="1"/>
    <col min="12034" max="12034" width="12.42578125" style="174" customWidth="1"/>
    <col min="12035" max="12035" width="7.28515625" style="174" customWidth="1"/>
    <col min="12036" max="12036" width="12.42578125" style="174" customWidth="1"/>
    <col min="12037" max="12037" width="7.28515625" style="174" customWidth="1"/>
    <col min="12038" max="12038" width="12.42578125" style="174" customWidth="1"/>
    <col min="12039" max="12039" width="7.28515625" style="174" customWidth="1"/>
    <col min="12040" max="12286" width="9.140625" style="174"/>
    <col min="12287" max="12287" width="41" style="174" customWidth="1"/>
    <col min="12288" max="12288" width="12.42578125" style="174" customWidth="1"/>
    <col min="12289" max="12289" width="7.28515625" style="174" customWidth="1"/>
    <col min="12290" max="12290" width="12.42578125" style="174" customWidth="1"/>
    <col min="12291" max="12291" width="7.28515625" style="174" customWidth="1"/>
    <col min="12292" max="12292" width="12.42578125" style="174" customWidth="1"/>
    <col min="12293" max="12293" width="7.28515625" style="174" customWidth="1"/>
    <col min="12294" max="12294" width="12.42578125" style="174" customWidth="1"/>
    <col min="12295" max="12295" width="7.28515625" style="174" customWidth="1"/>
    <col min="12296" max="12542" width="9.140625" style="174"/>
    <col min="12543" max="12543" width="41" style="174" customWidth="1"/>
    <col min="12544" max="12544" width="12.42578125" style="174" customWidth="1"/>
    <col min="12545" max="12545" width="7.28515625" style="174" customWidth="1"/>
    <col min="12546" max="12546" width="12.42578125" style="174" customWidth="1"/>
    <col min="12547" max="12547" width="7.28515625" style="174" customWidth="1"/>
    <col min="12548" max="12548" width="12.42578125" style="174" customWidth="1"/>
    <col min="12549" max="12549" width="7.28515625" style="174" customWidth="1"/>
    <col min="12550" max="12550" width="12.42578125" style="174" customWidth="1"/>
    <col min="12551" max="12551" width="7.28515625" style="174" customWidth="1"/>
    <col min="12552" max="12798" width="9.140625" style="174"/>
    <col min="12799" max="12799" width="41" style="174" customWidth="1"/>
    <col min="12800" max="12800" width="12.42578125" style="174" customWidth="1"/>
    <col min="12801" max="12801" width="7.28515625" style="174" customWidth="1"/>
    <col min="12802" max="12802" width="12.42578125" style="174" customWidth="1"/>
    <col min="12803" max="12803" width="7.28515625" style="174" customWidth="1"/>
    <col min="12804" max="12804" width="12.42578125" style="174" customWidth="1"/>
    <col min="12805" max="12805" width="7.28515625" style="174" customWidth="1"/>
    <col min="12806" max="12806" width="12.42578125" style="174" customWidth="1"/>
    <col min="12807" max="12807" width="7.28515625" style="174" customWidth="1"/>
    <col min="12808" max="13054" width="9.140625" style="174"/>
    <col min="13055" max="13055" width="41" style="174" customWidth="1"/>
    <col min="13056" max="13056" width="12.42578125" style="174" customWidth="1"/>
    <col min="13057" max="13057" width="7.28515625" style="174" customWidth="1"/>
    <col min="13058" max="13058" width="12.42578125" style="174" customWidth="1"/>
    <col min="13059" max="13059" width="7.28515625" style="174" customWidth="1"/>
    <col min="13060" max="13060" width="12.42578125" style="174" customWidth="1"/>
    <col min="13061" max="13061" width="7.28515625" style="174" customWidth="1"/>
    <col min="13062" max="13062" width="12.42578125" style="174" customWidth="1"/>
    <col min="13063" max="13063" width="7.28515625" style="174" customWidth="1"/>
    <col min="13064" max="13310" width="9.140625" style="174"/>
    <col min="13311" max="13311" width="41" style="174" customWidth="1"/>
    <col min="13312" max="13312" width="12.42578125" style="174" customWidth="1"/>
    <col min="13313" max="13313" width="7.28515625" style="174" customWidth="1"/>
    <col min="13314" max="13314" width="12.42578125" style="174" customWidth="1"/>
    <col min="13315" max="13315" width="7.28515625" style="174" customWidth="1"/>
    <col min="13316" max="13316" width="12.42578125" style="174" customWidth="1"/>
    <col min="13317" max="13317" width="7.28515625" style="174" customWidth="1"/>
    <col min="13318" max="13318" width="12.42578125" style="174" customWidth="1"/>
    <col min="13319" max="13319" width="7.28515625" style="174" customWidth="1"/>
    <col min="13320" max="13566" width="9.140625" style="174"/>
    <col min="13567" max="13567" width="41" style="174" customWidth="1"/>
    <col min="13568" max="13568" width="12.42578125" style="174" customWidth="1"/>
    <col min="13569" max="13569" width="7.28515625" style="174" customWidth="1"/>
    <col min="13570" max="13570" width="12.42578125" style="174" customWidth="1"/>
    <col min="13571" max="13571" width="7.28515625" style="174" customWidth="1"/>
    <col min="13572" max="13572" width="12.42578125" style="174" customWidth="1"/>
    <col min="13573" max="13573" width="7.28515625" style="174" customWidth="1"/>
    <col min="13574" max="13574" width="12.42578125" style="174" customWidth="1"/>
    <col min="13575" max="13575" width="7.28515625" style="174" customWidth="1"/>
    <col min="13576" max="13822" width="9.140625" style="174"/>
    <col min="13823" max="13823" width="41" style="174" customWidth="1"/>
    <col min="13824" max="13824" width="12.42578125" style="174" customWidth="1"/>
    <col min="13825" max="13825" width="7.28515625" style="174" customWidth="1"/>
    <col min="13826" max="13826" width="12.42578125" style="174" customWidth="1"/>
    <col min="13827" max="13827" width="7.28515625" style="174" customWidth="1"/>
    <col min="13828" max="13828" width="12.42578125" style="174" customWidth="1"/>
    <col min="13829" max="13829" width="7.28515625" style="174" customWidth="1"/>
    <col min="13830" max="13830" width="12.42578125" style="174" customWidth="1"/>
    <col min="13831" max="13831" width="7.28515625" style="174" customWidth="1"/>
    <col min="13832" max="14078" width="9.140625" style="174"/>
    <col min="14079" max="14079" width="41" style="174" customWidth="1"/>
    <col min="14080" max="14080" width="12.42578125" style="174" customWidth="1"/>
    <col min="14081" max="14081" width="7.28515625" style="174" customWidth="1"/>
    <col min="14082" max="14082" width="12.42578125" style="174" customWidth="1"/>
    <col min="14083" max="14083" width="7.28515625" style="174" customWidth="1"/>
    <col min="14084" max="14084" width="12.42578125" style="174" customWidth="1"/>
    <col min="14085" max="14085" width="7.28515625" style="174" customWidth="1"/>
    <col min="14086" max="14086" width="12.42578125" style="174" customWidth="1"/>
    <col min="14087" max="14087" width="7.28515625" style="174" customWidth="1"/>
    <col min="14088" max="14334" width="9.140625" style="174"/>
    <col min="14335" max="14335" width="41" style="174" customWidth="1"/>
    <col min="14336" max="14336" width="12.42578125" style="174" customWidth="1"/>
    <col min="14337" max="14337" width="7.28515625" style="174" customWidth="1"/>
    <col min="14338" max="14338" width="12.42578125" style="174" customWidth="1"/>
    <col min="14339" max="14339" width="7.28515625" style="174" customWidth="1"/>
    <col min="14340" max="14340" width="12.42578125" style="174" customWidth="1"/>
    <col min="14341" max="14341" width="7.28515625" style="174" customWidth="1"/>
    <col min="14342" max="14342" width="12.42578125" style="174" customWidth="1"/>
    <col min="14343" max="14343" width="7.28515625" style="174" customWidth="1"/>
    <col min="14344" max="14590" width="9.140625" style="174"/>
    <col min="14591" max="14591" width="41" style="174" customWidth="1"/>
    <col min="14592" max="14592" width="12.42578125" style="174" customWidth="1"/>
    <col min="14593" max="14593" width="7.28515625" style="174" customWidth="1"/>
    <col min="14594" max="14594" width="12.42578125" style="174" customWidth="1"/>
    <col min="14595" max="14595" width="7.28515625" style="174" customWidth="1"/>
    <col min="14596" max="14596" width="12.42578125" style="174" customWidth="1"/>
    <col min="14597" max="14597" width="7.28515625" style="174" customWidth="1"/>
    <col min="14598" max="14598" width="12.42578125" style="174" customWidth="1"/>
    <col min="14599" max="14599" width="7.28515625" style="174" customWidth="1"/>
    <col min="14600" max="14846" width="9.140625" style="174"/>
    <col min="14847" max="14847" width="41" style="174" customWidth="1"/>
    <col min="14848" max="14848" width="12.42578125" style="174" customWidth="1"/>
    <col min="14849" max="14849" width="7.28515625" style="174" customWidth="1"/>
    <col min="14850" max="14850" width="12.42578125" style="174" customWidth="1"/>
    <col min="14851" max="14851" width="7.28515625" style="174" customWidth="1"/>
    <col min="14852" max="14852" width="12.42578125" style="174" customWidth="1"/>
    <col min="14853" max="14853" width="7.28515625" style="174" customWidth="1"/>
    <col min="14854" max="14854" width="12.42578125" style="174" customWidth="1"/>
    <col min="14855" max="14855" width="7.28515625" style="174" customWidth="1"/>
    <col min="14856" max="15102" width="9.140625" style="174"/>
    <col min="15103" max="15103" width="41" style="174" customWidth="1"/>
    <col min="15104" max="15104" width="12.42578125" style="174" customWidth="1"/>
    <col min="15105" max="15105" width="7.28515625" style="174" customWidth="1"/>
    <col min="15106" max="15106" width="12.42578125" style="174" customWidth="1"/>
    <col min="15107" max="15107" width="7.28515625" style="174" customWidth="1"/>
    <col min="15108" max="15108" width="12.42578125" style="174" customWidth="1"/>
    <col min="15109" max="15109" width="7.28515625" style="174" customWidth="1"/>
    <col min="15110" max="15110" width="12.42578125" style="174" customWidth="1"/>
    <col min="15111" max="15111" width="7.28515625" style="174" customWidth="1"/>
    <col min="15112" max="15358" width="9.140625" style="174"/>
    <col min="15359" max="15359" width="41" style="174" customWidth="1"/>
    <col min="15360" max="15360" width="12.42578125" style="174" customWidth="1"/>
    <col min="15361" max="15361" width="7.28515625" style="174" customWidth="1"/>
    <col min="15362" max="15362" width="12.42578125" style="174" customWidth="1"/>
    <col min="15363" max="15363" width="7.28515625" style="174" customWidth="1"/>
    <col min="15364" max="15364" width="12.42578125" style="174" customWidth="1"/>
    <col min="15365" max="15365" width="7.28515625" style="174" customWidth="1"/>
    <col min="15366" max="15366" width="12.42578125" style="174" customWidth="1"/>
    <col min="15367" max="15367" width="7.28515625" style="174" customWidth="1"/>
    <col min="15368" max="15614" width="9.140625" style="174"/>
    <col min="15615" max="15615" width="41" style="174" customWidth="1"/>
    <col min="15616" max="15616" width="12.42578125" style="174" customWidth="1"/>
    <col min="15617" max="15617" width="7.28515625" style="174" customWidth="1"/>
    <col min="15618" max="15618" width="12.42578125" style="174" customWidth="1"/>
    <col min="15619" max="15619" width="7.28515625" style="174" customWidth="1"/>
    <col min="15620" max="15620" width="12.42578125" style="174" customWidth="1"/>
    <col min="15621" max="15621" width="7.28515625" style="174" customWidth="1"/>
    <col min="15622" max="15622" width="12.42578125" style="174" customWidth="1"/>
    <col min="15623" max="15623" width="7.28515625" style="174" customWidth="1"/>
    <col min="15624" max="15870" width="9.140625" style="174"/>
    <col min="15871" max="15871" width="41" style="174" customWidth="1"/>
    <col min="15872" max="15872" width="12.42578125" style="174" customWidth="1"/>
    <col min="15873" max="15873" width="7.28515625" style="174" customWidth="1"/>
    <col min="15874" max="15874" width="12.42578125" style="174" customWidth="1"/>
    <col min="15875" max="15875" width="7.28515625" style="174" customWidth="1"/>
    <col min="15876" max="15876" width="12.42578125" style="174" customWidth="1"/>
    <col min="15877" max="15877" width="7.28515625" style="174" customWidth="1"/>
    <col min="15878" max="15878" width="12.42578125" style="174" customWidth="1"/>
    <col min="15879" max="15879" width="7.28515625" style="174" customWidth="1"/>
    <col min="15880" max="16126" width="9.140625" style="174"/>
    <col min="16127" max="16127" width="41" style="174" customWidth="1"/>
    <col min="16128" max="16128" width="12.42578125" style="174" customWidth="1"/>
    <col min="16129" max="16129" width="7.28515625" style="174" customWidth="1"/>
    <col min="16130" max="16130" width="12.42578125" style="174" customWidth="1"/>
    <col min="16131" max="16131" width="7.28515625" style="174" customWidth="1"/>
    <col min="16132" max="16132" width="12.42578125" style="174" customWidth="1"/>
    <col min="16133" max="16133" width="7.28515625" style="174" customWidth="1"/>
    <col min="16134" max="16134" width="12.42578125" style="174" customWidth="1"/>
    <col min="16135" max="16135" width="7.28515625" style="174" customWidth="1"/>
    <col min="16136" max="16384" width="9.140625" style="174"/>
  </cols>
  <sheetData>
    <row r="1" spans="1:7" s="169" customFormat="1" ht="15.75" hidden="1" customHeight="1" x14ac:dyDescent="0.2">
      <c r="A1" s="166" t="s">
        <v>264</v>
      </c>
      <c r="B1" s="166"/>
      <c r="C1" s="167"/>
      <c r="D1" s="167"/>
      <c r="E1" s="168"/>
      <c r="F1" s="168"/>
      <c r="G1" s="168"/>
    </row>
    <row r="2" spans="1:7" s="169" customFormat="1" ht="11.25" hidden="1" customHeight="1" x14ac:dyDescent="0.2">
      <c r="A2" s="170" t="s">
        <v>265</v>
      </c>
      <c r="B2" s="170"/>
      <c r="C2" s="167"/>
      <c r="D2" s="167"/>
      <c r="E2" s="168"/>
      <c r="F2" s="168"/>
      <c r="G2" s="168"/>
    </row>
    <row r="3" spans="1:7" s="169" customFormat="1" ht="11.25" hidden="1" customHeight="1" x14ac:dyDescent="0.2">
      <c r="A3" s="170" t="s">
        <v>266</v>
      </c>
      <c r="B3" s="170"/>
      <c r="C3" s="167"/>
      <c r="D3" s="167"/>
      <c r="E3" s="168"/>
      <c r="F3" s="168"/>
      <c r="G3" s="168"/>
    </row>
    <row r="4" spans="1:7" s="169" customFormat="1" ht="11.25" hidden="1" customHeight="1" x14ac:dyDescent="0.2">
      <c r="A4" s="170" t="s">
        <v>267</v>
      </c>
      <c r="B4" s="170"/>
      <c r="C4" s="167"/>
      <c r="D4" s="167"/>
      <c r="E4" s="168"/>
      <c r="F4" s="168"/>
      <c r="G4" s="168"/>
    </row>
    <row r="5" spans="1:7" s="169" customFormat="1" ht="21.75" hidden="1" customHeight="1" x14ac:dyDescent="0.2">
      <c r="A5" s="295" t="s">
        <v>268</v>
      </c>
      <c r="B5" s="295"/>
      <c r="C5" s="295"/>
      <c r="D5" s="295"/>
      <c r="E5" s="295"/>
      <c r="F5" s="295"/>
      <c r="G5" s="295"/>
    </row>
    <row r="6" spans="1:7" s="169" customFormat="1" ht="21.75" hidden="1" customHeight="1" x14ac:dyDescent="0.2">
      <c r="A6" s="295" t="s">
        <v>269</v>
      </c>
      <c r="B6" s="295"/>
      <c r="C6" s="295"/>
      <c r="D6" s="171"/>
      <c r="E6" s="168"/>
      <c r="F6" s="168"/>
      <c r="G6" s="168"/>
    </row>
    <row r="7" spans="1:7" s="169" customFormat="1" ht="11.25" hidden="1" customHeight="1" x14ac:dyDescent="0.2">
      <c r="A7" s="170" t="s">
        <v>270</v>
      </c>
      <c r="B7" s="170"/>
      <c r="C7" s="167"/>
      <c r="D7" s="167"/>
      <c r="E7" s="168"/>
      <c r="F7" s="168"/>
      <c r="G7" s="168"/>
    </row>
    <row r="8" spans="1:7" hidden="1" x14ac:dyDescent="0.2">
      <c r="A8" s="172"/>
      <c r="B8" s="172"/>
      <c r="C8" s="172"/>
      <c r="D8" s="172"/>
      <c r="E8" s="173"/>
      <c r="F8" s="173"/>
      <c r="G8" s="173"/>
    </row>
    <row r="9" spans="1:7" ht="42.75" customHeight="1" x14ac:dyDescent="0.2">
      <c r="A9" s="175"/>
      <c r="B9" s="175"/>
      <c r="C9" s="175"/>
      <c r="D9" s="175"/>
      <c r="E9" s="293" t="s">
        <v>273</v>
      </c>
      <c r="F9" s="293"/>
      <c r="G9" s="293"/>
    </row>
    <row r="10" spans="1:7" ht="39.75" customHeight="1" x14ac:dyDescent="0.2">
      <c r="A10" s="296" t="s">
        <v>274</v>
      </c>
      <c r="B10" s="296"/>
      <c r="C10" s="296"/>
      <c r="D10" s="296"/>
      <c r="E10" s="296"/>
      <c r="F10" s="296"/>
      <c r="G10" s="296"/>
    </row>
    <row r="11" spans="1:7" ht="21.75" customHeight="1" x14ac:dyDescent="0.2">
      <c r="A11" s="297"/>
      <c r="B11" s="298" t="s">
        <v>76</v>
      </c>
      <c r="C11" s="299"/>
      <c r="D11" s="300" t="s">
        <v>77</v>
      </c>
      <c r="E11" s="301"/>
      <c r="F11" s="300" t="s">
        <v>78</v>
      </c>
      <c r="G11" s="301"/>
    </row>
    <row r="12" spans="1:7" ht="13.5" customHeight="1" x14ac:dyDescent="0.2">
      <c r="A12" s="297"/>
      <c r="B12" s="176" t="s">
        <v>79</v>
      </c>
      <c r="C12" s="154" t="s">
        <v>80</v>
      </c>
      <c r="D12" s="177" t="s">
        <v>79</v>
      </c>
      <c r="E12" s="178" t="s">
        <v>80</v>
      </c>
      <c r="F12" s="177" t="s">
        <v>79</v>
      </c>
      <c r="G12" s="178" t="s">
        <v>80</v>
      </c>
    </row>
    <row r="13" spans="1:7" ht="13.5" customHeight="1" x14ac:dyDescent="0.2">
      <c r="A13" s="190" t="s">
        <v>257</v>
      </c>
      <c r="B13" s="180">
        <v>3232</v>
      </c>
      <c r="C13" s="181">
        <v>105024718</v>
      </c>
      <c r="D13" s="182">
        <v>260</v>
      </c>
      <c r="E13" s="183">
        <v>8448770</v>
      </c>
      <c r="F13" s="180">
        <f>B13+D13</f>
        <v>3492</v>
      </c>
      <c r="G13" s="181">
        <f>C13+E13</f>
        <v>113473488</v>
      </c>
    </row>
    <row r="14" spans="1:7" ht="11.25" customHeight="1" x14ac:dyDescent="0.2">
      <c r="A14" s="179" t="s">
        <v>271</v>
      </c>
      <c r="B14" s="180">
        <v>3173</v>
      </c>
      <c r="C14" s="181">
        <v>100474294</v>
      </c>
      <c r="D14" s="182">
        <v>-27</v>
      </c>
      <c r="E14" s="183">
        <v>-854966</v>
      </c>
      <c r="F14" s="180">
        <f t="shared" ref="F14:F45" si="0">B14+D14</f>
        <v>3146</v>
      </c>
      <c r="G14" s="181">
        <f t="shared" ref="G14:G45" si="1">C14+E14</f>
        <v>99619328</v>
      </c>
    </row>
    <row r="15" spans="1:7" ht="11.25" customHeight="1" x14ac:dyDescent="0.2">
      <c r="A15" s="179" t="s">
        <v>27</v>
      </c>
      <c r="B15" s="184">
        <v>518</v>
      </c>
      <c r="C15" s="181">
        <v>15230150</v>
      </c>
      <c r="D15" s="182">
        <v>-82</v>
      </c>
      <c r="E15" s="183">
        <v>-2410950</v>
      </c>
      <c r="F15" s="180">
        <f t="shared" si="0"/>
        <v>436</v>
      </c>
      <c r="G15" s="181">
        <f t="shared" si="1"/>
        <v>12819200</v>
      </c>
    </row>
    <row r="16" spans="1:7" ht="11.25" customHeight="1" x14ac:dyDescent="0.2">
      <c r="A16" s="179" t="s">
        <v>30</v>
      </c>
      <c r="B16" s="184">
        <v>76</v>
      </c>
      <c r="C16" s="181">
        <v>1915940</v>
      </c>
      <c r="D16" s="182">
        <v>-4</v>
      </c>
      <c r="E16" s="183">
        <v>-100839</v>
      </c>
      <c r="F16" s="180">
        <f t="shared" si="0"/>
        <v>72</v>
      </c>
      <c r="G16" s="181">
        <f t="shared" si="1"/>
        <v>1815101</v>
      </c>
    </row>
    <row r="17" spans="1:7" ht="11.25" customHeight="1" x14ac:dyDescent="0.2">
      <c r="A17" s="179" t="s">
        <v>31</v>
      </c>
      <c r="B17" s="184">
        <v>43</v>
      </c>
      <c r="C17" s="181">
        <v>1085253</v>
      </c>
      <c r="D17" s="182">
        <v>-37</v>
      </c>
      <c r="E17" s="183">
        <v>-933822</v>
      </c>
      <c r="F17" s="180">
        <f t="shared" si="0"/>
        <v>6</v>
      </c>
      <c r="G17" s="181">
        <f t="shared" si="1"/>
        <v>151431</v>
      </c>
    </row>
    <row r="18" spans="1:7" ht="11.25" customHeight="1" x14ac:dyDescent="0.2">
      <c r="A18" s="179" t="s">
        <v>32</v>
      </c>
      <c r="B18" s="184">
        <v>30</v>
      </c>
      <c r="C18" s="181">
        <v>781542</v>
      </c>
      <c r="D18" s="182">
        <v>-20</v>
      </c>
      <c r="E18" s="183">
        <v>-521028</v>
      </c>
      <c r="F18" s="180">
        <f t="shared" si="0"/>
        <v>10</v>
      </c>
      <c r="G18" s="181">
        <f t="shared" si="1"/>
        <v>260514</v>
      </c>
    </row>
    <row r="19" spans="1:7" ht="11.25" customHeight="1" x14ac:dyDescent="0.2">
      <c r="A19" s="179" t="s">
        <v>34</v>
      </c>
      <c r="B19" s="184">
        <v>85</v>
      </c>
      <c r="C19" s="181">
        <v>2194117</v>
      </c>
      <c r="D19" s="182">
        <v>-35</v>
      </c>
      <c r="E19" s="183">
        <v>-903460</v>
      </c>
      <c r="F19" s="180">
        <f t="shared" si="0"/>
        <v>50</v>
      </c>
      <c r="G19" s="181">
        <f t="shared" si="1"/>
        <v>1290657</v>
      </c>
    </row>
    <row r="20" spans="1:7" ht="11.25" customHeight="1" x14ac:dyDescent="0.2">
      <c r="A20" s="179" t="s">
        <v>35</v>
      </c>
      <c r="B20" s="184">
        <v>65</v>
      </c>
      <c r="C20" s="181">
        <v>1626342</v>
      </c>
      <c r="D20" s="182">
        <v>-20</v>
      </c>
      <c r="E20" s="183">
        <v>-500413</v>
      </c>
      <c r="F20" s="180">
        <f t="shared" si="0"/>
        <v>45</v>
      </c>
      <c r="G20" s="181">
        <f t="shared" si="1"/>
        <v>1125929</v>
      </c>
    </row>
    <row r="21" spans="1:7" ht="11.25" customHeight="1" x14ac:dyDescent="0.2">
      <c r="A21" s="179" t="s">
        <v>36</v>
      </c>
      <c r="B21" s="184">
        <v>241</v>
      </c>
      <c r="C21" s="181">
        <v>6129669</v>
      </c>
      <c r="D21" s="182">
        <v>-39</v>
      </c>
      <c r="E21" s="183">
        <v>-991938</v>
      </c>
      <c r="F21" s="180">
        <f t="shared" si="0"/>
        <v>202</v>
      </c>
      <c r="G21" s="181">
        <f t="shared" si="1"/>
        <v>5137731</v>
      </c>
    </row>
    <row r="22" spans="1:7" ht="11.25" customHeight="1" x14ac:dyDescent="0.2">
      <c r="A22" s="179" t="s">
        <v>37</v>
      </c>
      <c r="B22" s="184">
        <v>31</v>
      </c>
      <c r="C22" s="181">
        <v>756393</v>
      </c>
      <c r="D22" s="182">
        <v>-19</v>
      </c>
      <c r="E22" s="183">
        <v>-463596</v>
      </c>
      <c r="F22" s="180">
        <f t="shared" si="0"/>
        <v>12</v>
      </c>
      <c r="G22" s="181">
        <f t="shared" si="1"/>
        <v>292797</v>
      </c>
    </row>
    <row r="23" spans="1:7" ht="11.25" customHeight="1" x14ac:dyDescent="0.2">
      <c r="A23" s="179" t="s">
        <v>38</v>
      </c>
      <c r="B23" s="184">
        <v>7</v>
      </c>
      <c r="C23" s="181">
        <v>201576</v>
      </c>
      <c r="D23" s="182">
        <v>-3</v>
      </c>
      <c r="E23" s="183">
        <v>-86390</v>
      </c>
      <c r="F23" s="180">
        <f t="shared" si="0"/>
        <v>4</v>
      </c>
      <c r="G23" s="181">
        <f t="shared" si="1"/>
        <v>115186</v>
      </c>
    </row>
    <row r="24" spans="1:7" ht="11.25" customHeight="1" x14ac:dyDescent="0.2">
      <c r="A24" s="179" t="s">
        <v>39</v>
      </c>
      <c r="B24" s="184">
        <v>126</v>
      </c>
      <c r="C24" s="181">
        <v>3150932</v>
      </c>
      <c r="D24" s="182">
        <v>-24</v>
      </c>
      <c r="E24" s="183">
        <v>-600178</v>
      </c>
      <c r="F24" s="180">
        <f t="shared" si="0"/>
        <v>102</v>
      </c>
      <c r="G24" s="181">
        <f t="shared" si="1"/>
        <v>2550754</v>
      </c>
    </row>
    <row r="25" spans="1:7" ht="11.25" customHeight="1" x14ac:dyDescent="0.2">
      <c r="A25" s="179" t="s">
        <v>40</v>
      </c>
      <c r="B25" s="184">
        <v>8</v>
      </c>
      <c r="C25" s="181">
        <v>226725</v>
      </c>
      <c r="D25" s="182">
        <v>-2</v>
      </c>
      <c r="E25" s="183">
        <v>-56681</v>
      </c>
      <c r="F25" s="180">
        <f t="shared" si="0"/>
        <v>6</v>
      </c>
      <c r="G25" s="181">
        <f t="shared" si="1"/>
        <v>170044</v>
      </c>
    </row>
    <row r="26" spans="1:7" ht="11.25" customHeight="1" x14ac:dyDescent="0.2">
      <c r="A26" s="179" t="s">
        <v>41</v>
      </c>
      <c r="B26" s="184">
        <v>77</v>
      </c>
      <c r="C26" s="181">
        <v>1992157</v>
      </c>
      <c r="D26" s="182">
        <v>-23</v>
      </c>
      <c r="E26" s="183">
        <v>-595060</v>
      </c>
      <c r="F26" s="180">
        <f t="shared" si="0"/>
        <v>54</v>
      </c>
      <c r="G26" s="181">
        <f t="shared" si="1"/>
        <v>1397097</v>
      </c>
    </row>
    <row r="27" spans="1:7" ht="11.25" customHeight="1" x14ac:dyDescent="0.2">
      <c r="A27" s="179" t="s">
        <v>42</v>
      </c>
      <c r="B27" s="184">
        <v>210</v>
      </c>
      <c r="C27" s="181">
        <v>6224814</v>
      </c>
      <c r="D27" s="182">
        <v>-90</v>
      </c>
      <c r="E27" s="183">
        <v>-2667777</v>
      </c>
      <c r="F27" s="180">
        <f t="shared" si="0"/>
        <v>120</v>
      </c>
      <c r="G27" s="181">
        <f t="shared" si="1"/>
        <v>3557037</v>
      </c>
    </row>
    <row r="28" spans="1:7" ht="11.25" customHeight="1" x14ac:dyDescent="0.2">
      <c r="A28" s="179" t="s">
        <v>44</v>
      </c>
      <c r="B28" s="184">
        <v>31</v>
      </c>
      <c r="C28" s="181">
        <v>806691</v>
      </c>
      <c r="D28" s="182">
        <v>-19</v>
      </c>
      <c r="E28" s="183">
        <v>-494424</v>
      </c>
      <c r="F28" s="180">
        <f t="shared" si="0"/>
        <v>12</v>
      </c>
      <c r="G28" s="181">
        <f t="shared" si="1"/>
        <v>312267</v>
      </c>
    </row>
    <row r="29" spans="1:7" ht="11.25" customHeight="1" x14ac:dyDescent="0.2">
      <c r="A29" s="179" t="s">
        <v>45</v>
      </c>
      <c r="B29" s="184">
        <v>83</v>
      </c>
      <c r="C29" s="181">
        <v>2094292</v>
      </c>
      <c r="D29" s="182">
        <v>-37</v>
      </c>
      <c r="E29" s="183">
        <v>-933600</v>
      </c>
      <c r="F29" s="180">
        <f t="shared" si="0"/>
        <v>46</v>
      </c>
      <c r="G29" s="181">
        <f t="shared" si="1"/>
        <v>1160692</v>
      </c>
    </row>
    <row r="30" spans="1:7" ht="11.25" customHeight="1" x14ac:dyDescent="0.2">
      <c r="A30" s="179" t="s">
        <v>46</v>
      </c>
      <c r="B30" s="184">
        <v>73</v>
      </c>
      <c r="C30" s="181">
        <v>1846652</v>
      </c>
      <c r="D30" s="182">
        <v>-27</v>
      </c>
      <c r="E30" s="183">
        <v>-683008</v>
      </c>
      <c r="F30" s="180">
        <f t="shared" si="0"/>
        <v>46</v>
      </c>
      <c r="G30" s="181">
        <f t="shared" si="1"/>
        <v>1163644</v>
      </c>
    </row>
    <row r="31" spans="1:7" ht="11.25" customHeight="1" x14ac:dyDescent="0.2">
      <c r="A31" s="179" t="s">
        <v>47</v>
      </c>
      <c r="B31" s="184">
        <v>14</v>
      </c>
      <c r="C31" s="181">
        <v>367740</v>
      </c>
      <c r="D31" s="182">
        <v>-1</v>
      </c>
      <c r="E31" s="183">
        <v>-26267</v>
      </c>
      <c r="F31" s="180">
        <f t="shared" si="0"/>
        <v>13</v>
      </c>
      <c r="G31" s="181">
        <f t="shared" si="1"/>
        <v>341473</v>
      </c>
    </row>
    <row r="32" spans="1:7" ht="11.25" customHeight="1" x14ac:dyDescent="0.2">
      <c r="A32" s="179" t="s">
        <v>49</v>
      </c>
      <c r="B32" s="184">
        <v>60</v>
      </c>
      <c r="C32" s="181">
        <v>1552435</v>
      </c>
      <c r="D32" s="182">
        <v>-25</v>
      </c>
      <c r="E32" s="183">
        <v>-646848</v>
      </c>
      <c r="F32" s="180">
        <f t="shared" si="0"/>
        <v>35</v>
      </c>
      <c r="G32" s="181">
        <f t="shared" si="1"/>
        <v>905587</v>
      </c>
    </row>
    <row r="33" spans="1:7" ht="11.25" customHeight="1" x14ac:dyDescent="0.2">
      <c r="A33" s="179" t="s">
        <v>50</v>
      </c>
      <c r="B33" s="184">
        <v>85</v>
      </c>
      <c r="C33" s="181">
        <v>2143048</v>
      </c>
      <c r="D33" s="182">
        <v>-15</v>
      </c>
      <c r="E33" s="183">
        <v>-378185</v>
      </c>
      <c r="F33" s="180">
        <f t="shared" si="0"/>
        <v>70</v>
      </c>
      <c r="G33" s="181">
        <f t="shared" si="1"/>
        <v>1764863</v>
      </c>
    </row>
    <row r="34" spans="1:7" ht="11.25" customHeight="1" x14ac:dyDescent="0.2">
      <c r="A34" s="179" t="s">
        <v>51</v>
      </c>
      <c r="B34" s="184">
        <v>37</v>
      </c>
      <c r="C34" s="181">
        <v>958355</v>
      </c>
      <c r="D34" s="182">
        <v>-13</v>
      </c>
      <c r="E34" s="183">
        <v>-336719</v>
      </c>
      <c r="F34" s="180">
        <f t="shared" si="0"/>
        <v>24</v>
      </c>
      <c r="G34" s="181">
        <f t="shared" si="1"/>
        <v>621636</v>
      </c>
    </row>
    <row r="35" spans="1:7" ht="11.25" customHeight="1" x14ac:dyDescent="0.2">
      <c r="A35" s="179" t="s">
        <v>53</v>
      </c>
      <c r="B35" s="184">
        <v>149</v>
      </c>
      <c r="C35" s="181">
        <v>3758742</v>
      </c>
      <c r="D35" s="182">
        <v>-51</v>
      </c>
      <c r="E35" s="183">
        <v>-1286549</v>
      </c>
      <c r="F35" s="180">
        <f t="shared" si="0"/>
        <v>98</v>
      </c>
      <c r="G35" s="181">
        <f t="shared" si="1"/>
        <v>2472193</v>
      </c>
    </row>
    <row r="36" spans="1:7" ht="11.25" customHeight="1" x14ac:dyDescent="0.2">
      <c r="A36" s="179" t="s">
        <v>54</v>
      </c>
      <c r="B36" s="184">
        <v>52</v>
      </c>
      <c r="C36" s="181">
        <v>1310056</v>
      </c>
      <c r="D36" s="182">
        <v>-8</v>
      </c>
      <c r="E36" s="183">
        <v>-201547</v>
      </c>
      <c r="F36" s="180">
        <f t="shared" si="0"/>
        <v>44</v>
      </c>
      <c r="G36" s="181">
        <f t="shared" si="1"/>
        <v>1108509</v>
      </c>
    </row>
    <row r="37" spans="1:7" ht="11.25" customHeight="1" x14ac:dyDescent="0.2">
      <c r="A37" s="179" t="s">
        <v>56</v>
      </c>
      <c r="B37" s="184">
        <v>93</v>
      </c>
      <c r="C37" s="181">
        <v>2420843</v>
      </c>
      <c r="D37" s="182">
        <v>-37</v>
      </c>
      <c r="E37" s="183">
        <v>-963131</v>
      </c>
      <c r="F37" s="180">
        <f t="shared" si="0"/>
        <v>56</v>
      </c>
      <c r="G37" s="181">
        <f t="shared" si="1"/>
        <v>1457712</v>
      </c>
    </row>
    <row r="38" spans="1:7" ht="11.25" customHeight="1" x14ac:dyDescent="0.2">
      <c r="A38" s="179" t="s">
        <v>57</v>
      </c>
      <c r="B38" s="184">
        <v>103</v>
      </c>
      <c r="C38" s="181">
        <v>2598040</v>
      </c>
      <c r="D38" s="182">
        <v>-37</v>
      </c>
      <c r="E38" s="183">
        <v>-933277</v>
      </c>
      <c r="F38" s="180">
        <f t="shared" si="0"/>
        <v>66</v>
      </c>
      <c r="G38" s="181">
        <f t="shared" si="1"/>
        <v>1664763</v>
      </c>
    </row>
    <row r="39" spans="1:7" ht="11.25" customHeight="1" x14ac:dyDescent="0.2">
      <c r="A39" s="179" t="s">
        <v>58</v>
      </c>
      <c r="B39" s="184">
        <v>70</v>
      </c>
      <c r="C39" s="181">
        <v>1765814</v>
      </c>
      <c r="D39" s="182">
        <v>-30</v>
      </c>
      <c r="E39" s="183">
        <v>-756777</v>
      </c>
      <c r="F39" s="180">
        <f t="shared" si="0"/>
        <v>40</v>
      </c>
      <c r="G39" s="181">
        <f t="shared" si="1"/>
        <v>1009037</v>
      </c>
    </row>
    <row r="40" spans="1:7" ht="11.25" customHeight="1" x14ac:dyDescent="0.2">
      <c r="A40" s="179" t="s">
        <v>59</v>
      </c>
      <c r="B40" s="184">
        <v>64</v>
      </c>
      <c r="C40" s="181">
        <v>1638145</v>
      </c>
      <c r="D40" s="182">
        <v>-26</v>
      </c>
      <c r="E40" s="183">
        <v>-665497</v>
      </c>
      <c r="F40" s="180">
        <f t="shared" si="0"/>
        <v>38</v>
      </c>
      <c r="G40" s="181">
        <f t="shared" si="1"/>
        <v>972648</v>
      </c>
    </row>
    <row r="41" spans="1:7" ht="11.25" customHeight="1" x14ac:dyDescent="0.2">
      <c r="A41" s="179" t="s">
        <v>60</v>
      </c>
      <c r="B41" s="184">
        <v>32</v>
      </c>
      <c r="C41" s="181">
        <v>831838</v>
      </c>
      <c r="D41" s="182">
        <v>-18</v>
      </c>
      <c r="E41" s="183">
        <v>-467909</v>
      </c>
      <c r="F41" s="180">
        <f t="shared" si="0"/>
        <v>14</v>
      </c>
      <c r="G41" s="181">
        <f t="shared" si="1"/>
        <v>363929</v>
      </c>
    </row>
    <row r="42" spans="1:7" ht="11.25" customHeight="1" x14ac:dyDescent="0.2">
      <c r="A42" s="179" t="s">
        <v>61</v>
      </c>
      <c r="B42" s="184">
        <v>30</v>
      </c>
      <c r="C42" s="181">
        <v>781540</v>
      </c>
      <c r="D42" s="182">
        <v>-20</v>
      </c>
      <c r="E42" s="183">
        <v>-521027</v>
      </c>
      <c r="F42" s="180">
        <f t="shared" si="0"/>
        <v>10</v>
      </c>
      <c r="G42" s="181">
        <f t="shared" si="1"/>
        <v>260513</v>
      </c>
    </row>
    <row r="43" spans="1:7" ht="11.25" customHeight="1" x14ac:dyDescent="0.2">
      <c r="A43" s="179" t="s">
        <v>62</v>
      </c>
      <c r="B43" s="184">
        <v>196</v>
      </c>
      <c r="C43" s="181">
        <v>5774660</v>
      </c>
      <c r="D43" s="182">
        <v>-49</v>
      </c>
      <c r="E43" s="183">
        <v>-1443665</v>
      </c>
      <c r="F43" s="180">
        <f t="shared" si="0"/>
        <v>147</v>
      </c>
      <c r="G43" s="181">
        <f t="shared" si="1"/>
        <v>4330995</v>
      </c>
    </row>
    <row r="44" spans="1:7" ht="21.75" customHeight="1" x14ac:dyDescent="0.2">
      <c r="A44" s="179" t="s">
        <v>24</v>
      </c>
      <c r="B44" s="184">
        <v>795</v>
      </c>
      <c r="C44" s="181">
        <v>22504372</v>
      </c>
      <c r="D44" s="182">
        <v>-5</v>
      </c>
      <c r="E44" s="183">
        <v>-141537</v>
      </c>
      <c r="F44" s="180">
        <f t="shared" si="0"/>
        <v>790</v>
      </c>
      <c r="G44" s="181">
        <f t="shared" si="1"/>
        <v>22362835</v>
      </c>
    </row>
    <row r="45" spans="1:7" ht="21.75" customHeight="1" x14ac:dyDescent="0.2">
      <c r="A45" s="179" t="s">
        <v>29</v>
      </c>
      <c r="B45" s="180">
        <v>1753</v>
      </c>
      <c r="C45" s="181">
        <v>56757598</v>
      </c>
      <c r="D45" s="182">
        <v>-147</v>
      </c>
      <c r="E45" s="183">
        <v>-4759479</v>
      </c>
      <c r="F45" s="180">
        <f t="shared" si="0"/>
        <v>1606</v>
      </c>
      <c r="G45" s="181">
        <f t="shared" si="1"/>
        <v>51998119</v>
      </c>
    </row>
    <row r="46" spans="1:7" ht="15" customHeight="1" x14ac:dyDescent="0.2">
      <c r="A46" s="185" t="s">
        <v>272</v>
      </c>
      <c r="B46" s="186">
        <f t="shared" ref="B46:G46" si="2">SUM(B13:B45)</f>
        <v>11642</v>
      </c>
      <c r="C46" s="187">
        <f t="shared" si="2"/>
        <v>356925483</v>
      </c>
      <c r="D46" s="188">
        <f t="shared" si="2"/>
        <v>-730</v>
      </c>
      <c r="E46" s="189">
        <f t="shared" si="2"/>
        <v>-18877774</v>
      </c>
      <c r="F46" s="186">
        <f t="shared" si="2"/>
        <v>10912</v>
      </c>
      <c r="G46" s="187">
        <f t="shared" si="2"/>
        <v>338047709</v>
      </c>
    </row>
  </sheetData>
  <mergeCells count="8">
    <mergeCell ref="A5:G5"/>
    <mergeCell ref="A6:C6"/>
    <mergeCell ref="E9:G9"/>
    <mergeCell ref="A10:G10"/>
    <mergeCell ref="A11:A12"/>
    <mergeCell ref="B11:C11"/>
    <mergeCell ref="D11:E11"/>
    <mergeCell ref="F11:G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view="pageBreakPreview" topLeftCell="A151" zoomScale="112" zoomScaleNormal="136" zoomScaleSheetLayoutView="112" workbookViewId="0">
      <selection activeCell="A163" sqref="A163:C163"/>
    </sheetView>
  </sheetViews>
  <sheetFormatPr defaultRowHeight="15" x14ac:dyDescent="0.2"/>
  <cols>
    <col min="1" max="1" width="39.42578125" style="238" customWidth="1"/>
    <col min="2" max="2" width="14.140625" style="238" customWidth="1"/>
    <col min="3" max="3" width="20.28515625" style="238" customWidth="1"/>
    <col min="4" max="16384" width="9.140625" style="238"/>
  </cols>
  <sheetData>
    <row r="1" spans="1:8" ht="47.25" customHeight="1" x14ac:dyDescent="0.25">
      <c r="A1" s="237"/>
      <c r="B1" s="305" t="s">
        <v>302</v>
      </c>
      <c r="C1" s="306"/>
    </row>
    <row r="2" spans="1:8" ht="57" customHeight="1" x14ac:dyDescent="0.2">
      <c r="A2" s="307" t="s">
        <v>309</v>
      </c>
      <c r="B2" s="307"/>
      <c r="C2" s="307"/>
      <c r="D2" s="239"/>
      <c r="E2" s="239"/>
      <c r="F2" s="239"/>
      <c r="G2" s="239"/>
      <c r="H2" s="239"/>
    </row>
    <row r="3" spans="1:8" x14ac:dyDescent="0.2">
      <c r="A3" s="240"/>
      <c r="B3" s="308" t="s">
        <v>78</v>
      </c>
      <c r="C3" s="308"/>
    </row>
    <row r="4" spans="1:8" x14ac:dyDescent="0.2">
      <c r="A4" s="240"/>
      <c r="B4" s="241" t="s">
        <v>79</v>
      </c>
      <c r="C4" s="241" t="s">
        <v>80</v>
      </c>
    </row>
    <row r="5" spans="1:8" ht="15.75" x14ac:dyDescent="0.2">
      <c r="A5" s="302" t="s">
        <v>282</v>
      </c>
      <c r="B5" s="303"/>
      <c r="C5" s="304"/>
    </row>
    <row r="6" spans="1:8" x14ac:dyDescent="0.2">
      <c r="A6" s="242" t="s">
        <v>304</v>
      </c>
      <c r="B6" s="243">
        <f>B7+B8+B9+B10</f>
        <v>10</v>
      </c>
      <c r="C6" s="244">
        <f>C7+C8+C9+C10</f>
        <v>1791612.4</v>
      </c>
    </row>
    <row r="7" spans="1:8" x14ac:dyDescent="0.2">
      <c r="A7" s="28" t="s">
        <v>88</v>
      </c>
      <c r="B7" s="29">
        <v>2</v>
      </c>
      <c r="C7" s="245">
        <v>358322.48</v>
      </c>
    </row>
    <row r="8" spans="1:8" x14ac:dyDescent="0.2">
      <c r="A8" s="28" t="s">
        <v>93</v>
      </c>
      <c r="B8" s="29">
        <v>1</v>
      </c>
      <c r="C8" s="245">
        <v>179161.24</v>
      </c>
    </row>
    <row r="9" spans="1:8" x14ac:dyDescent="0.2">
      <c r="A9" s="28" t="s">
        <v>94</v>
      </c>
      <c r="B9" s="29">
        <v>2</v>
      </c>
      <c r="C9" s="245">
        <v>358322.48</v>
      </c>
    </row>
    <row r="10" spans="1:8" x14ac:dyDescent="0.2">
      <c r="A10" s="28" t="s">
        <v>95</v>
      </c>
      <c r="B10" s="29">
        <v>5</v>
      </c>
      <c r="C10" s="245">
        <v>895806.2</v>
      </c>
    </row>
    <row r="11" spans="1:8" ht="15.75" x14ac:dyDescent="0.2">
      <c r="A11" s="248" t="s">
        <v>89</v>
      </c>
      <c r="B11" s="249">
        <v>3</v>
      </c>
      <c r="C11" s="249">
        <v>537483.72</v>
      </c>
    </row>
    <row r="12" spans="1:8" ht="15.75" x14ac:dyDescent="0.2">
      <c r="A12" s="248" t="s">
        <v>92</v>
      </c>
      <c r="B12" s="249">
        <v>2</v>
      </c>
      <c r="C12" s="249">
        <v>358322.48</v>
      </c>
    </row>
    <row r="13" spans="1:8" x14ac:dyDescent="0.2">
      <c r="A13" s="242" t="s">
        <v>303</v>
      </c>
      <c r="B13" s="243">
        <f>B14+B15+B16+B22</f>
        <v>400</v>
      </c>
      <c r="C13" s="244">
        <f>C14+C15+C16+C22</f>
        <v>37832943.999999993</v>
      </c>
    </row>
    <row r="14" spans="1:8" x14ac:dyDescent="0.2">
      <c r="A14" s="28" t="s">
        <v>88</v>
      </c>
      <c r="B14" s="29">
        <v>116</v>
      </c>
      <c r="C14" s="245">
        <v>10971553.76</v>
      </c>
    </row>
    <row r="15" spans="1:8" x14ac:dyDescent="0.2">
      <c r="A15" s="28" t="s">
        <v>93</v>
      </c>
      <c r="B15" s="29">
        <v>100</v>
      </c>
      <c r="C15" s="245">
        <v>9458236</v>
      </c>
    </row>
    <row r="16" spans="1:8" x14ac:dyDescent="0.2">
      <c r="A16" s="28" t="s">
        <v>94</v>
      </c>
      <c r="B16" s="29">
        <v>105</v>
      </c>
      <c r="C16" s="245">
        <v>9931147.7999999989</v>
      </c>
    </row>
    <row r="17" spans="1:3" x14ac:dyDescent="0.2">
      <c r="A17" s="147" t="s">
        <v>89</v>
      </c>
      <c r="B17" s="31">
        <v>21</v>
      </c>
      <c r="C17" s="246">
        <v>1986229.56</v>
      </c>
    </row>
    <row r="18" spans="1:3" x14ac:dyDescent="0.2">
      <c r="A18" s="147" t="s">
        <v>90</v>
      </c>
      <c r="B18" s="31">
        <v>21</v>
      </c>
      <c r="C18" s="246">
        <v>1986229.56</v>
      </c>
    </row>
    <row r="19" spans="1:3" x14ac:dyDescent="0.2">
      <c r="A19" s="147" t="s">
        <v>91</v>
      </c>
      <c r="B19" s="31">
        <v>21</v>
      </c>
      <c r="C19" s="246">
        <v>1986229.56</v>
      </c>
    </row>
    <row r="20" spans="1:3" x14ac:dyDescent="0.2">
      <c r="A20" s="147" t="s">
        <v>9</v>
      </c>
      <c r="B20" s="31">
        <v>19</v>
      </c>
      <c r="C20" s="246">
        <v>1797064.8399999999</v>
      </c>
    </row>
    <row r="21" spans="1:3" x14ac:dyDescent="0.2">
      <c r="A21" s="147" t="s">
        <v>92</v>
      </c>
      <c r="B21" s="31">
        <v>23</v>
      </c>
      <c r="C21" s="246">
        <v>2175394.2800000003</v>
      </c>
    </row>
    <row r="22" spans="1:3" x14ac:dyDescent="0.2">
      <c r="A22" s="28" t="s">
        <v>95</v>
      </c>
      <c r="B22" s="29">
        <v>79</v>
      </c>
      <c r="C22" s="245">
        <v>7472006.4400000004</v>
      </c>
    </row>
    <row r="23" spans="1:3" x14ac:dyDescent="0.2">
      <c r="A23" s="147" t="s">
        <v>89</v>
      </c>
      <c r="B23" s="251">
        <v>16</v>
      </c>
      <c r="C23" s="251">
        <v>1513317.76</v>
      </c>
    </row>
    <row r="24" spans="1:3" x14ac:dyDescent="0.2">
      <c r="A24" s="147" t="s">
        <v>90</v>
      </c>
      <c r="B24" s="250">
        <v>15</v>
      </c>
      <c r="C24" s="250">
        <v>1418735.4000000001</v>
      </c>
    </row>
    <row r="25" spans="1:3" x14ac:dyDescent="0.2">
      <c r="A25" s="147" t="s">
        <v>91</v>
      </c>
      <c r="B25" s="250">
        <v>16</v>
      </c>
      <c r="C25" s="250">
        <v>1513317.76</v>
      </c>
    </row>
    <row r="26" spans="1:3" x14ac:dyDescent="0.2">
      <c r="A26" s="147" t="s">
        <v>9</v>
      </c>
      <c r="B26" s="250">
        <v>16</v>
      </c>
      <c r="C26" s="250">
        <v>1513317.76</v>
      </c>
    </row>
    <row r="27" spans="1:3" x14ac:dyDescent="0.2">
      <c r="A27" s="147" t="s">
        <v>92</v>
      </c>
      <c r="B27" s="250">
        <v>16</v>
      </c>
      <c r="C27" s="250">
        <v>1513317.76</v>
      </c>
    </row>
    <row r="28" spans="1:3" ht="15.75" x14ac:dyDescent="0.2">
      <c r="A28" s="302" t="s">
        <v>283</v>
      </c>
      <c r="B28" s="303"/>
      <c r="C28" s="304"/>
    </row>
    <row r="29" spans="1:3" x14ac:dyDescent="0.2">
      <c r="A29" s="242" t="s">
        <v>305</v>
      </c>
      <c r="B29" s="243">
        <f>B30+B31+B32+B36</f>
        <v>7</v>
      </c>
      <c r="C29" s="244">
        <f>C30+C31+C32+C36</f>
        <v>1152607.05</v>
      </c>
    </row>
    <row r="30" spans="1:3" x14ac:dyDescent="0.2">
      <c r="A30" s="28" t="s">
        <v>88</v>
      </c>
      <c r="B30" s="29">
        <v>3</v>
      </c>
      <c r="C30" s="245">
        <v>493974.45</v>
      </c>
    </row>
    <row r="31" spans="1:3" x14ac:dyDescent="0.2">
      <c r="A31" s="28" t="s">
        <v>93</v>
      </c>
      <c r="B31" s="29">
        <v>1</v>
      </c>
      <c r="C31" s="245">
        <v>164658.15</v>
      </c>
    </row>
    <row r="32" spans="1:3" x14ac:dyDescent="0.2">
      <c r="A32" s="28" t="s">
        <v>94</v>
      </c>
      <c r="B32" s="29">
        <v>3</v>
      </c>
      <c r="C32" s="245">
        <v>493974.45</v>
      </c>
    </row>
    <row r="33" spans="1:3" x14ac:dyDescent="0.2">
      <c r="A33" s="147" t="s">
        <v>89</v>
      </c>
      <c r="B33" s="31">
        <v>1</v>
      </c>
      <c r="C33" s="246">
        <v>164658.15</v>
      </c>
    </row>
    <row r="34" spans="1:3" x14ac:dyDescent="0.2">
      <c r="A34" s="240" t="s">
        <v>9</v>
      </c>
      <c r="B34" s="240">
        <v>1</v>
      </c>
      <c r="C34" s="247">
        <v>164658.15</v>
      </c>
    </row>
    <row r="35" spans="1:3" x14ac:dyDescent="0.2">
      <c r="A35" s="147" t="s">
        <v>92</v>
      </c>
      <c r="B35" s="31">
        <v>1</v>
      </c>
      <c r="C35" s="246">
        <v>164658.15</v>
      </c>
    </row>
    <row r="36" spans="1:3" x14ac:dyDescent="0.2">
      <c r="A36" s="28" t="s">
        <v>95</v>
      </c>
      <c r="B36" s="29">
        <v>0</v>
      </c>
      <c r="C36" s="29">
        <v>0</v>
      </c>
    </row>
    <row r="37" spans="1:3" x14ac:dyDescent="0.2">
      <c r="A37" s="147" t="s">
        <v>89</v>
      </c>
      <c r="B37" s="29">
        <v>0</v>
      </c>
      <c r="C37" s="29">
        <v>0</v>
      </c>
    </row>
    <row r="38" spans="1:3" x14ac:dyDescent="0.2">
      <c r="A38" s="240" t="s">
        <v>9</v>
      </c>
      <c r="B38" s="29">
        <v>0</v>
      </c>
      <c r="C38" s="29">
        <v>0</v>
      </c>
    </row>
    <row r="39" spans="1:3" x14ac:dyDescent="0.2">
      <c r="A39" s="147" t="s">
        <v>92</v>
      </c>
      <c r="B39" s="29">
        <v>0</v>
      </c>
      <c r="C39" s="29">
        <v>0</v>
      </c>
    </row>
    <row r="40" spans="1:3" x14ac:dyDescent="0.2">
      <c r="A40" s="242" t="s">
        <v>299</v>
      </c>
      <c r="B40" s="243">
        <f>B41+B42+B43+B48</f>
        <v>32</v>
      </c>
      <c r="C40" s="244">
        <f>C41+C42+C43+C48</f>
        <v>3933464.3200000003</v>
      </c>
    </row>
    <row r="41" spans="1:3" x14ac:dyDescent="0.2">
      <c r="A41" s="28" t="s">
        <v>88</v>
      </c>
      <c r="B41" s="29">
        <v>9</v>
      </c>
      <c r="C41" s="245">
        <v>1106286.8400000001</v>
      </c>
    </row>
    <row r="42" spans="1:3" x14ac:dyDescent="0.2">
      <c r="A42" s="28" t="s">
        <v>93</v>
      </c>
      <c r="B42" s="29">
        <v>11</v>
      </c>
      <c r="C42" s="245">
        <v>1352128.36</v>
      </c>
    </row>
    <row r="43" spans="1:3" x14ac:dyDescent="0.2">
      <c r="A43" s="28" t="s">
        <v>94</v>
      </c>
      <c r="B43" s="29">
        <v>8</v>
      </c>
      <c r="C43" s="245">
        <v>983366.08000000007</v>
      </c>
    </row>
    <row r="44" spans="1:3" x14ac:dyDescent="0.2">
      <c r="A44" s="147" t="s">
        <v>89</v>
      </c>
      <c r="B44" s="31">
        <v>3</v>
      </c>
      <c r="C44" s="246">
        <v>368762.27999999997</v>
      </c>
    </row>
    <row r="45" spans="1:3" x14ac:dyDescent="0.2">
      <c r="A45" s="240" t="s">
        <v>90</v>
      </c>
      <c r="B45" s="240">
        <v>1</v>
      </c>
      <c r="C45" s="247">
        <v>122920.76</v>
      </c>
    </row>
    <row r="46" spans="1:3" x14ac:dyDescent="0.2">
      <c r="A46" s="147" t="s">
        <v>91</v>
      </c>
      <c r="B46" s="31">
        <v>2</v>
      </c>
      <c r="C46" s="246">
        <v>245841.52</v>
      </c>
    </row>
    <row r="47" spans="1:3" x14ac:dyDescent="0.2">
      <c r="A47" s="147" t="s">
        <v>92</v>
      </c>
      <c r="B47" s="31">
        <v>2</v>
      </c>
      <c r="C47" s="246">
        <v>245841.52</v>
      </c>
    </row>
    <row r="48" spans="1:3" x14ac:dyDescent="0.2">
      <c r="A48" s="28" t="s">
        <v>95</v>
      </c>
      <c r="B48" s="29">
        <v>4</v>
      </c>
      <c r="C48" s="29">
        <v>491683.04</v>
      </c>
    </row>
    <row r="49" spans="1:3" x14ac:dyDescent="0.2">
      <c r="A49" s="147" t="s">
        <v>89</v>
      </c>
      <c r="B49" s="29">
        <v>1</v>
      </c>
      <c r="C49" s="29">
        <v>122920.76</v>
      </c>
    </row>
    <row r="50" spans="1:3" x14ac:dyDescent="0.2">
      <c r="A50" s="240" t="s">
        <v>91</v>
      </c>
      <c r="B50" s="29">
        <v>1</v>
      </c>
      <c r="C50" s="29">
        <v>122920.76</v>
      </c>
    </row>
    <row r="51" spans="1:3" x14ac:dyDescent="0.2">
      <c r="A51" s="147" t="s">
        <v>9</v>
      </c>
      <c r="B51" s="29">
        <v>1</v>
      </c>
      <c r="C51" s="29">
        <v>122920.76</v>
      </c>
    </row>
    <row r="52" spans="1:3" x14ac:dyDescent="0.2">
      <c r="A52" s="147" t="s">
        <v>92</v>
      </c>
      <c r="B52" s="31">
        <v>1</v>
      </c>
      <c r="C52" s="246">
        <v>122920.76</v>
      </c>
    </row>
    <row r="53" spans="1:3" ht="15.75" x14ac:dyDescent="0.2">
      <c r="A53" s="302" t="s">
        <v>292</v>
      </c>
      <c r="B53" s="303"/>
      <c r="C53" s="304"/>
    </row>
    <row r="54" spans="1:3" ht="25.5" x14ac:dyDescent="0.2">
      <c r="A54" s="242" t="s">
        <v>306</v>
      </c>
      <c r="B54" s="243">
        <f>B55+B56+B57+B60</f>
        <v>6</v>
      </c>
      <c r="C54" s="244">
        <f>C55+C56+C57+C60</f>
        <v>1561041.3</v>
      </c>
    </row>
    <row r="55" spans="1:3" x14ac:dyDescent="0.2">
      <c r="A55" s="28" t="s">
        <v>88</v>
      </c>
      <c r="B55" s="29">
        <v>1</v>
      </c>
      <c r="C55" s="245">
        <v>260173.55</v>
      </c>
    </row>
    <row r="56" spans="1:3" x14ac:dyDescent="0.2">
      <c r="A56" s="28" t="s">
        <v>93</v>
      </c>
      <c r="B56" s="29">
        <v>2</v>
      </c>
      <c r="C56" s="245">
        <v>520347.1</v>
      </c>
    </row>
    <row r="57" spans="1:3" x14ac:dyDescent="0.2">
      <c r="A57" s="28" t="s">
        <v>94</v>
      </c>
      <c r="B57" s="29">
        <v>2</v>
      </c>
      <c r="C57" s="245">
        <v>520347.10000000003</v>
      </c>
    </row>
    <row r="58" spans="1:3" x14ac:dyDescent="0.2">
      <c r="A58" s="147" t="s">
        <v>89</v>
      </c>
      <c r="B58" s="31">
        <v>1</v>
      </c>
      <c r="C58" s="246">
        <v>260173.55</v>
      </c>
    </row>
    <row r="59" spans="1:3" x14ac:dyDescent="0.2">
      <c r="A59" s="240" t="s">
        <v>9</v>
      </c>
      <c r="B59" s="240">
        <v>1</v>
      </c>
      <c r="C59" s="247">
        <v>260173.55</v>
      </c>
    </row>
    <row r="60" spans="1:3" x14ac:dyDescent="0.2">
      <c r="A60" s="28" t="s">
        <v>95</v>
      </c>
      <c r="B60" s="29">
        <v>1</v>
      </c>
      <c r="C60" s="29">
        <v>260173.55</v>
      </c>
    </row>
    <row r="61" spans="1:3" x14ac:dyDescent="0.2">
      <c r="A61" s="147" t="s">
        <v>89</v>
      </c>
      <c r="B61" s="29">
        <v>1</v>
      </c>
      <c r="C61" s="29">
        <v>260173.55</v>
      </c>
    </row>
    <row r="62" spans="1:3" ht="15.75" x14ac:dyDescent="0.2">
      <c r="A62" s="302" t="s">
        <v>18</v>
      </c>
      <c r="B62" s="303"/>
      <c r="C62" s="304"/>
    </row>
    <row r="63" spans="1:3" ht="14.25" customHeight="1" x14ac:dyDescent="0.2">
      <c r="A63" s="242" t="s">
        <v>300</v>
      </c>
      <c r="B63" s="243">
        <f>B64+B65+B66+B72</f>
        <v>213</v>
      </c>
      <c r="C63" s="244">
        <f>C64+C65+C66+C72</f>
        <v>36300433.409999996</v>
      </c>
    </row>
    <row r="64" spans="1:3" x14ac:dyDescent="0.2">
      <c r="A64" s="28" t="s">
        <v>88</v>
      </c>
      <c r="B64" s="29">
        <v>48</v>
      </c>
      <c r="C64" s="245">
        <v>8180379.3600000003</v>
      </c>
    </row>
    <row r="65" spans="1:3" x14ac:dyDescent="0.2">
      <c r="A65" s="28" t="s">
        <v>93</v>
      </c>
      <c r="B65" s="29">
        <v>72</v>
      </c>
      <c r="C65" s="245">
        <v>12270569.039999999</v>
      </c>
    </row>
    <row r="66" spans="1:3" x14ac:dyDescent="0.2">
      <c r="A66" s="33" t="s">
        <v>94</v>
      </c>
      <c r="B66" s="29">
        <v>45</v>
      </c>
      <c r="C66" s="30">
        <v>7669105.6500000004</v>
      </c>
    </row>
    <row r="67" spans="1:3" x14ac:dyDescent="0.2">
      <c r="A67" s="147" t="s">
        <v>89</v>
      </c>
      <c r="B67" s="31">
        <v>13</v>
      </c>
      <c r="C67" s="246">
        <v>2215519.41</v>
      </c>
    </row>
    <row r="68" spans="1:3" x14ac:dyDescent="0.2">
      <c r="A68" s="147" t="s">
        <v>90</v>
      </c>
      <c r="B68" s="31">
        <v>9</v>
      </c>
      <c r="C68" s="246">
        <v>1533821.13</v>
      </c>
    </row>
    <row r="69" spans="1:3" x14ac:dyDescent="0.2">
      <c r="A69" s="147" t="s">
        <v>91</v>
      </c>
      <c r="B69" s="31">
        <v>7</v>
      </c>
      <c r="C69" s="246">
        <v>1192971.99</v>
      </c>
    </row>
    <row r="70" spans="1:3" x14ac:dyDescent="0.2">
      <c r="A70" s="240" t="s">
        <v>9</v>
      </c>
      <c r="B70" s="31">
        <v>7</v>
      </c>
      <c r="C70" s="246">
        <v>1192971.99</v>
      </c>
    </row>
    <row r="71" spans="1:3" x14ac:dyDescent="0.2">
      <c r="A71" s="147" t="s">
        <v>92</v>
      </c>
      <c r="B71" s="31">
        <v>9</v>
      </c>
      <c r="C71" s="246">
        <v>1533821.13</v>
      </c>
    </row>
    <row r="72" spans="1:3" x14ac:dyDescent="0.2">
      <c r="A72" s="33" t="s">
        <v>95</v>
      </c>
      <c r="B72" s="29">
        <v>48</v>
      </c>
      <c r="C72" s="30">
        <v>8180379.3600000003</v>
      </c>
    </row>
    <row r="73" spans="1:3" ht="14.25" customHeight="1" x14ac:dyDescent="0.2">
      <c r="A73" s="242" t="s">
        <v>307</v>
      </c>
      <c r="B73" s="243">
        <f>B74+B75+B76+B82</f>
        <v>39</v>
      </c>
      <c r="C73" s="244">
        <f>C74+C75+C76+C82</f>
        <v>8160416.5499999998</v>
      </c>
    </row>
    <row r="74" spans="1:3" x14ac:dyDescent="0.2">
      <c r="A74" s="28" t="s">
        <v>88</v>
      </c>
      <c r="B74" s="29">
        <v>9</v>
      </c>
      <c r="C74" s="245">
        <v>1883173.05</v>
      </c>
    </row>
    <row r="75" spans="1:3" x14ac:dyDescent="0.2">
      <c r="A75" s="28" t="s">
        <v>93</v>
      </c>
      <c r="B75" s="29">
        <v>11</v>
      </c>
      <c r="C75" s="245">
        <v>2301655.9500000002</v>
      </c>
    </row>
    <row r="76" spans="1:3" x14ac:dyDescent="0.2">
      <c r="A76" s="33" t="s">
        <v>94</v>
      </c>
      <c r="B76" s="29">
        <v>10</v>
      </c>
      <c r="C76" s="30">
        <v>2092414.5000000002</v>
      </c>
    </row>
    <row r="77" spans="1:3" x14ac:dyDescent="0.2">
      <c r="A77" s="147" t="s">
        <v>89</v>
      </c>
      <c r="B77" s="31">
        <v>3</v>
      </c>
      <c r="C77" s="246">
        <v>627724.35000000009</v>
      </c>
    </row>
    <row r="78" spans="1:3" x14ac:dyDescent="0.2">
      <c r="A78" s="147" t="s">
        <v>90</v>
      </c>
      <c r="B78" s="31">
        <v>2</v>
      </c>
      <c r="C78" s="246">
        <v>418482.9</v>
      </c>
    </row>
    <row r="79" spans="1:3" x14ac:dyDescent="0.2">
      <c r="A79" s="147" t="s">
        <v>91</v>
      </c>
      <c r="B79" s="31">
        <v>2</v>
      </c>
      <c r="C79" s="246">
        <v>418482.9</v>
      </c>
    </row>
    <row r="80" spans="1:3" x14ac:dyDescent="0.2">
      <c r="A80" s="240" t="s">
        <v>9</v>
      </c>
      <c r="B80" s="31">
        <v>1</v>
      </c>
      <c r="C80" s="246">
        <v>209241.45</v>
      </c>
    </row>
    <row r="81" spans="1:3" x14ac:dyDescent="0.2">
      <c r="A81" s="147" t="s">
        <v>92</v>
      </c>
      <c r="B81" s="31">
        <v>2</v>
      </c>
      <c r="C81" s="246">
        <v>418482.9</v>
      </c>
    </row>
    <row r="82" spans="1:3" x14ac:dyDescent="0.2">
      <c r="A82" s="33" t="s">
        <v>95</v>
      </c>
      <c r="B82" s="29">
        <v>9</v>
      </c>
      <c r="C82" s="30">
        <v>1883173.05</v>
      </c>
    </row>
    <row r="83" spans="1:3" ht="14.25" customHeight="1" x14ac:dyDescent="0.2">
      <c r="A83" s="242" t="s">
        <v>301</v>
      </c>
      <c r="B83" s="243">
        <f>B84+B85+B86</f>
        <v>13</v>
      </c>
      <c r="C83" s="244">
        <f>C84+C85+C86</f>
        <v>3461994.9</v>
      </c>
    </row>
    <row r="84" spans="1:3" x14ac:dyDescent="0.2">
      <c r="A84" s="28" t="s">
        <v>88</v>
      </c>
      <c r="B84" s="29">
        <v>2</v>
      </c>
      <c r="C84" s="245">
        <v>532614.6</v>
      </c>
    </row>
    <row r="85" spans="1:3" x14ac:dyDescent="0.2">
      <c r="A85" s="28" t="s">
        <v>93</v>
      </c>
      <c r="B85" s="29">
        <v>6</v>
      </c>
      <c r="C85" s="245">
        <v>1597843.8</v>
      </c>
    </row>
    <row r="86" spans="1:3" x14ac:dyDescent="0.2">
      <c r="A86" s="33" t="s">
        <v>94</v>
      </c>
      <c r="B86" s="29">
        <v>5</v>
      </c>
      <c r="C86" s="30">
        <v>1331536.5</v>
      </c>
    </row>
    <row r="87" spans="1:3" x14ac:dyDescent="0.2">
      <c r="A87" s="147" t="s">
        <v>89</v>
      </c>
      <c r="B87" s="31">
        <v>2</v>
      </c>
      <c r="C87" s="246">
        <v>532614.6</v>
      </c>
    </row>
    <row r="88" spans="1:3" x14ac:dyDescent="0.2">
      <c r="A88" s="147" t="s">
        <v>90</v>
      </c>
      <c r="B88" s="31">
        <v>2</v>
      </c>
      <c r="C88" s="246">
        <v>532614.6</v>
      </c>
    </row>
    <row r="89" spans="1:3" x14ac:dyDescent="0.2">
      <c r="A89" s="147" t="s">
        <v>92</v>
      </c>
      <c r="B89" s="31">
        <v>1</v>
      </c>
      <c r="C89" s="246">
        <v>266307.3</v>
      </c>
    </row>
    <row r="90" spans="1:3" ht="16.5" customHeight="1" x14ac:dyDescent="0.2">
      <c r="A90" s="242" t="s">
        <v>308</v>
      </c>
      <c r="B90" s="243">
        <f>B91+B92+B93+B99</f>
        <v>157</v>
      </c>
      <c r="C90" s="244">
        <f>C91+C92+C93+C99</f>
        <v>39495026.760000005</v>
      </c>
    </row>
    <row r="91" spans="1:3" x14ac:dyDescent="0.2">
      <c r="A91" s="28" t="s">
        <v>88</v>
      </c>
      <c r="B91" s="29">
        <v>36</v>
      </c>
      <c r="C91" s="245">
        <v>9056184.4800000004</v>
      </c>
    </row>
    <row r="92" spans="1:3" x14ac:dyDescent="0.2">
      <c r="A92" s="28" t="s">
        <v>93</v>
      </c>
      <c r="B92" s="29">
        <v>50</v>
      </c>
      <c r="C92" s="245">
        <v>12578034</v>
      </c>
    </row>
    <row r="93" spans="1:3" x14ac:dyDescent="0.2">
      <c r="A93" s="28" t="s">
        <v>94</v>
      </c>
      <c r="B93" s="29">
        <v>35</v>
      </c>
      <c r="C93" s="245">
        <v>8804623.8000000007</v>
      </c>
    </row>
    <row r="94" spans="1:3" x14ac:dyDescent="0.2">
      <c r="A94" s="147" t="s">
        <v>89</v>
      </c>
      <c r="B94" s="31">
        <v>10</v>
      </c>
      <c r="C94" s="246">
        <v>2515606.7999999998</v>
      </c>
    </row>
    <row r="95" spans="1:3" x14ac:dyDescent="0.2">
      <c r="A95" s="147" t="s">
        <v>90</v>
      </c>
      <c r="B95" s="31">
        <v>7</v>
      </c>
      <c r="C95" s="246">
        <v>1760924.76</v>
      </c>
    </row>
    <row r="96" spans="1:3" x14ac:dyDescent="0.2">
      <c r="A96" s="147" t="s">
        <v>91</v>
      </c>
      <c r="B96" s="31">
        <v>6</v>
      </c>
      <c r="C96" s="246">
        <v>1509364.08</v>
      </c>
    </row>
    <row r="97" spans="1:3" x14ac:dyDescent="0.2">
      <c r="A97" s="147" t="s">
        <v>9</v>
      </c>
      <c r="B97" s="31">
        <v>8</v>
      </c>
      <c r="C97" s="246">
        <v>2012485.4400000002</v>
      </c>
    </row>
    <row r="98" spans="1:3" x14ac:dyDescent="0.2">
      <c r="A98" s="240" t="s">
        <v>92</v>
      </c>
      <c r="B98" s="240">
        <v>4</v>
      </c>
      <c r="C98" s="247">
        <v>1006242.72</v>
      </c>
    </row>
    <row r="99" spans="1:3" x14ac:dyDescent="0.2">
      <c r="A99" s="28" t="s">
        <v>95</v>
      </c>
      <c r="B99" s="29">
        <v>36</v>
      </c>
      <c r="C99" s="245">
        <v>9056184.4800000004</v>
      </c>
    </row>
    <row r="100" spans="1:3" ht="15.75" x14ac:dyDescent="0.2">
      <c r="A100" s="302" t="s">
        <v>284</v>
      </c>
      <c r="B100" s="303"/>
      <c r="C100" s="304"/>
    </row>
    <row r="101" spans="1:3" x14ac:dyDescent="0.2">
      <c r="A101" s="242" t="s">
        <v>308</v>
      </c>
      <c r="B101" s="243">
        <f>B102+B103+B104+B109</f>
        <v>11</v>
      </c>
      <c r="C101" s="244">
        <f>C102+C103+C104+C109</f>
        <v>3965665.77</v>
      </c>
    </row>
    <row r="102" spans="1:3" x14ac:dyDescent="0.2">
      <c r="A102" s="28" t="s">
        <v>88</v>
      </c>
      <c r="B102" s="29">
        <v>1</v>
      </c>
      <c r="C102" s="245">
        <v>360515.07</v>
      </c>
    </row>
    <row r="103" spans="1:3" x14ac:dyDescent="0.2">
      <c r="A103" s="28" t="s">
        <v>93</v>
      </c>
      <c r="B103" s="29">
        <v>5</v>
      </c>
      <c r="C103" s="245">
        <v>1802575.35</v>
      </c>
    </row>
    <row r="104" spans="1:3" x14ac:dyDescent="0.2">
      <c r="A104" s="28" t="s">
        <v>94</v>
      </c>
      <c r="B104" s="29">
        <v>2</v>
      </c>
      <c r="C104" s="245">
        <v>721030.14</v>
      </c>
    </row>
    <row r="105" spans="1:3" x14ac:dyDescent="0.2">
      <c r="A105" s="147" t="s">
        <v>89</v>
      </c>
      <c r="B105" s="31">
        <v>0</v>
      </c>
      <c r="C105" s="246">
        <v>0</v>
      </c>
    </row>
    <row r="106" spans="1:3" x14ac:dyDescent="0.2">
      <c r="A106" s="147" t="s">
        <v>90</v>
      </c>
      <c r="B106" s="31">
        <v>0</v>
      </c>
      <c r="C106" s="246">
        <v>0</v>
      </c>
    </row>
    <row r="107" spans="1:3" x14ac:dyDescent="0.2">
      <c r="A107" s="147" t="s">
        <v>9</v>
      </c>
      <c r="B107" s="31">
        <v>1</v>
      </c>
      <c r="C107" s="246">
        <v>360515.07</v>
      </c>
    </row>
    <row r="108" spans="1:3" x14ac:dyDescent="0.2">
      <c r="A108" s="147" t="s">
        <v>92</v>
      </c>
      <c r="B108" s="31">
        <v>1</v>
      </c>
      <c r="C108" s="246">
        <v>360515.07</v>
      </c>
    </row>
    <row r="109" spans="1:3" x14ac:dyDescent="0.2">
      <c r="A109" s="28" t="s">
        <v>95</v>
      </c>
      <c r="B109" s="29">
        <v>3</v>
      </c>
      <c r="C109" s="245">
        <v>1081545.21</v>
      </c>
    </row>
    <row r="110" spans="1:3" ht="15.75" x14ac:dyDescent="0.2">
      <c r="A110" s="302" t="s">
        <v>311</v>
      </c>
      <c r="B110" s="303"/>
      <c r="C110" s="304"/>
    </row>
    <row r="111" spans="1:3" x14ac:dyDescent="0.2">
      <c r="A111" s="242" t="s">
        <v>316</v>
      </c>
      <c r="B111" s="243">
        <v>107</v>
      </c>
      <c r="C111" s="244">
        <v>17361279.649999999</v>
      </c>
    </row>
    <row r="112" spans="1:3" x14ac:dyDescent="0.2">
      <c r="A112" s="255" t="s">
        <v>88</v>
      </c>
      <c r="B112" s="256">
        <v>26</v>
      </c>
      <c r="C112" s="256">
        <v>4218628.7</v>
      </c>
    </row>
    <row r="113" spans="1:3" x14ac:dyDescent="0.2">
      <c r="A113" s="255" t="s">
        <v>93</v>
      </c>
      <c r="B113" s="256">
        <v>53</v>
      </c>
      <c r="C113" s="256">
        <v>8599512.3499999996</v>
      </c>
    </row>
    <row r="114" spans="1:3" x14ac:dyDescent="0.2">
      <c r="A114" s="255" t="s">
        <v>94</v>
      </c>
      <c r="B114" s="256">
        <v>17</v>
      </c>
      <c r="C114" s="256">
        <v>2758334.15</v>
      </c>
    </row>
    <row r="115" spans="1:3" ht="15.75" x14ac:dyDescent="0.25">
      <c r="A115" s="254" t="s">
        <v>89</v>
      </c>
      <c r="B115" s="240">
        <v>6</v>
      </c>
      <c r="C115" s="240">
        <v>973529.70000000007</v>
      </c>
    </row>
    <row r="116" spans="1:3" ht="15.75" x14ac:dyDescent="0.25">
      <c r="A116" s="254" t="s">
        <v>90</v>
      </c>
      <c r="B116" s="240">
        <v>5</v>
      </c>
      <c r="C116" s="240">
        <v>811274.75</v>
      </c>
    </row>
    <row r="117" spans="1:3" ht="15.75" x14ac:dyDescent="0.25">
      <c r="A117" s="254" t="s">
        <v>91</v>
      </c>
      <c r="B117" s="240">
        <v>2</v>
      </c>
      <c r="C117" s="240">
        <v>324509.90000000002</v>
      </c>
    </row>
    <row r="118" spans="1:3" ht="15.75" x14ac:dyDescent="0.25">
      <c r="A118" s="254" t="s">
        <v>9</v>
      </c>
      <c r="B118" s="240">
        <v>2</v>
      </c>
      <c r="C118" s="240">
        <v>324509.90000000002</v>
      </c>
    </row>
    <row r="119" spans="1:3" ht="15.75" x14ac:dyDescent="0.25">
      <c r="A119" s="254" t="s">
        <v>92</v>
      </c>
      <c r="B119" s="240">
        <v>2</v>
      </c>
      <c r="C119" s="240">
        <v>324509.90000000002</v>
      </c>
    </row>
    <row r="120" spans="1:3" x14ac:dyDescent="0.2">
      <c r="A120" s="255" t="s">
        <v>95</v>
      </c>
      <c r="B120" s="256">
        <v>11</v>
      </c>
      <c r="C120" s="256">
        <v>1784804.45</v>
      </c>
    </row>
    <row r="121" spans="1:3" x14ac:dyDescent="0.2">
      <c r="A121" s="242" t="s">
        <v>317</v>
      </c>
      <c r="B121" s="243">
        <v>8</v>
      </c>
      <c r="C121" s="244">
        <v>1261390.8799999999</v>
      </c>
    </row>
    <row r="122" spans="1:3" x14ac:dyDescent="0.2">
      <c r="A122" s="255" t="s">
        <v>88</v>
      </c>
      <c r="B122" s="256">
        <v>1</v>
      </c>
      <c r="C122" s="256">
        <v>157673.85999999999</v>
      </c>
    </row>
    <row r="123" spans="1:3" x14ac:dyDescent="0.2">
      <c r="A123" s="255" t="s">
        <v>93</v>
      </c>
      <c r="B123" s="256">
        <v>1</v>
      </c>
      <c r="C123" s="256">
        <v>157673.85999999999</v>
      </c>
    </row>
    <row r="124" spans="1:3" x14ac:dyDescent="0.2">
      <c r="A124" s="255" t="s">
        <v>94</v>
      </c>
      <c r="B124" s="256">
        <v>3</v>
      </c>
      <c r="C124" s="256">
        <v>473021.58000000007</v>
      </c>
    </row>
    <row r="125" spans="1:3" ht="15.75" x14ac:dyDescent="0.25">
      <c r="A125" s="254" t="s">
        <v>89</v>
      </c>
      <c r="B125" s="240">
        <v>1</v>
      </c>
      <c r="C125" s="240">
        <v>157673.85999999999</v>
      </c>
    </row>
    <row r="126" spans="1:3" ht="15.75" x14ac:dyDescent="0.25">
      <c r="A126" s="254" t="s">
        <v>90</v>
      </c>
      <c r="B126" s="240">
        <v>1</v>
      </c>
      <c r="C126" s="240">
        <v>157673.85999999999</v>
      </c>
    </row>
    <row r="127" spans="1:3" ht="15.75" x14ac:dyDescent="0.25">
      <c r="A127" s="254" t="s">
        <v>91</v>
      </c>
      <c r="B127" s="240">
        <v>0</v>
      </c>
      <c r="C127" s="240">
        <v>0</v>
      </c>
    </row>
    <row r="128" spans="1:3" ht="15.75" x14ac:dyDescent="0.25">
      <c r="A128" s="254" t="s">
        <v>92</v>
      </c>
      <c r="B128" s="240">
        <v>1</v>
      </c>
      <c r="C128" s="240">
        <v>157673.85999999999</v>
      </c>
    </row>
    <row r="129" spans="1:3" x14ac:dyDescent="0.2">
      <c r="A129" s="257" t="s">
        <v>95</v>
      </c>
      <c r="B129" s="256">
        <v>3</v>
      </c>
      <c r="C129" s="256">
        <v>473021.58000000007</v>
      </c>
    </row>
    <row r="130" spans="1:3" x14ac:dyDescent="0.2">
      <c r="A130" s="240" t="s">
        <v>91</v>
      </c>
      <c r="B130" s="240">
        <v>1</v>
      </c>
      <c r="C130" s="240">
        <v>157673.85999999999</v>
      </c>
    </row>
    <row r="131" spans="1:3" x14ac:dyDescent="0.2">
      <c r="A131" s="240" t="s">
        <v>9</v>
      </c>
      <c r="B131" s="240">
        <v>1</v>
      </c>
      <c r="C131" s="240">
        <v>157673.85999999999</v>
      </c>
    </row>
    <row r="132" spans="1:3" x14ac:dyDescent="0.2">
      <c r="A132" s="240" t="s">
        <v>92</v>
      </c>
      <c r="B132" s="240">
        <v>1</v>
      </c>
      <c r="C132" s="240">
        <v>157673.85999999999</v>
      </c>
    </row>
    <row r="133" spans="1:3" x14ac:dyDescent="0.2">
      <c r="A133" s="242" t="s">
        <v>318</v>
      </c>
      <c r="B133" s="243">
        <v>59</v>
      </c>
      <c r="C133" s="244">
        <v>8111124.120000001</v>
      </c>
    </row>
    <row r="134" spans="1:3" x14ac:dyDescent="0.2">
      <c r="A134" s="28" t="s">
        <v>88</v>
      </c>
      <c r="B134" s="29">
        <v>5</v>
      </c>
      <c r="C134" s="245">
        <v>687383.4</v>
      </c>
    </row>
    <row r="135" spans="1:3" x14ac:dyDescent="0.2">
      <c r="A135" s="28" t="s">
        <v>93</v>
      </c>
      <c r="B135" s="29">
        <v>21</v>
      </c>
      <c r="C135" s="245">
        <v>2887010.28</v>
      </c>
    </row>
    <row r="136" spans="1:3" x14ac:dyDescent="0.2">
      <c r="A136" s="28" t="s">
        <v>94</v>
      </c>
      <c r="B136" s="29">
        <v>21</v>
      </c>
      <c r="C136" s="245">
        <v>2887010.2800000003</v>
      </c>
    </row>
    <row r="137" spans="1:3" x14ac:dyDescent="0.2">
      <c r="A137" s="147" t="s">
        <v>89</v>
      </c>
      <c r="B137" s="31">
        <v>7</v>
      </c>
      <c r="C137" s="246">
        <v>962336.76</v>
      </c>
    </row>
    <row r="138" spans="1:3" x14ac:dyDescent="0.2">
      <c r="A138" s="240" t="s">
        <v>90</v>
      </c>
      <c r="B138" s="240">
        <v>3</v>
      </c>
      <c r="C138" s="247">
        <v>412430.04</v>
      </c>
    </row>
    <row r="139" spans="1:3" x14ac:dyDescent="0.2">
      <c r="A139" s="147" t="s">
        <v>91</v>
      </c>
      <c r="B139" s="31">
        <v>3</v>
      </c>
      <c r="C139" s="246">
        <v>412430.04</v>
      </c>
    </row>
    <row r="140" spans="1:3" x14ac:dyDescent="0.2">
      <c r="A140" s="147" t="s">
        <v>9</v>
      </c>
      <c r="B140" s="31">
        <v>5</v>
      </c>
      <c r="C140" s="246">
        <v>687383.4</v>
      </c>
    </row>
    <row r="141" spans="1:3" x14ac:dyDescent="0.2">
      <c r="A141" s="147" t="s">
        <v>92</v>
      </c>
      <c r="B141" s="31">
        <v>3</v>
      </c>
      <c r="C141" s="246">
        <v>412430.04</v>
      </c>
    </row>
    <row r="142" spans="1:3" x14ac:dyDescent="0.2">
      <c r="A142" s="28" t="s">
        <v>95</v>
      </c>
      <c r="B142" s="29">
        <v>12</v>
      </c>
      <c r="C142" s="29">
        <v>1649720.16</v>
      </c>
    </row>
    <row r="143" spans="1:3" x14ac:dyDescent="0.2">
      <c r="A143" s="147" t="s">
        <v>89</v>
      </c>
      <c r="B143" s="31">
        <v>5</v>
      </c>
      <c r="C143" s="31">
        <v>687383.39999999991</v>
      </c>
    </row>
    <row r="144" spans="1:3" x14ac:dyDescent="0.2">
      <c r="A144" s="240" t="s">
        <v>90</v>
      </c>
      <c r="B144" s="31">
        <v>1</v>
      </c>
      <c r="C144" s="31">
        <v>137476.68</v>
      </c>
    </row>
    <row r="145" spans="1:3" x14ac:dyDescent="0.2">
      <c r="A145" s="147" t="s">
        <v>91</v>
      </c>
      <c r="B145" s="31">
        <v>1</v>
      </c>
      <c r="C145" s="31">
        <v>137476.68</v>
      </c>
    </row>
    <row r="146" spans="1:3" x14ac:dyDescent="0.2">
      <c r="A146" s="147" t="s">
        <v>9</v>
      </c>
      <c r="B146" s="31">
        <v>4</v>
      </c>
      <c r="C146" s="31">
        <v>549906.72</v>
      </c>
    </row>
    <row r="147" spans="1:3" x14ac:dyDescent="0.2">
      <c r="A147" s="147" t="s">
        <v>92</v>
      </c>
      <c r="B147" s="31">
        <v>1</v>
      </c>
      <c r="C147" s="246">
        <v>137476.68</v>
      </c>
    </row>
    <row r="148" spans="1:3" x14ac:dyDescent="0.2">
      <c r="A148" s="242" t="s">
        <v>319</v>
      </c>
      <c r="B148" s="243">
        <v>50</v>
      </c>
      <c r="C148" s="244">
        <v>7301008.5</v>
      </c>
    </row>
    <row r="149" spans="1:3" x14ac:dyDescent="0.2">
      <c r="A149" s="28" t="s">
        <v>88</v>
      </c>
      <c r="B149" s="29">
        <v>4</v>
      </c>
      <c r="C149" s="245">
        <v>584080.68000000005</v>
      </c>
    </row>
    <row r="150" spans="1:3" x14ac:dyDescent="0.2">
      <c r="A150" s="28" t="s">
        <v>93</v>
      </c>
      <c r="B150" s="29">
        <v>13</v>
      </c>
      <c r="C150" s="245">
        <v>1898262.21</v>
      </c>
    </row>
    <row r="151" spans="1:3" x14ac:dyDescent="0.2">
      <c r="A151" s="28" t="s">
        <v>94</v>
      </c>
      <c r="B151" s="29">
        <v>16</v>
      </c>
      <c r="C151" s="245">
        <v>2336322.7200000002</v>
      </c>
    </row>
    <row r="152" spans="1:3" x14ac:dyDescent="0.2">
      <c r="A152" s="147" t="s">
        <v>89</v>
      </c>
      <c r="B152" s="31">
        <v>3</v>
      </c>
      <c r="C152" s="246">
        <v>438060.51</v>
      </c>
    </row>
    <row r="153" spans="1:3" x14ac:dyDescent="0.2">
      <c r="A153" s="240" t="s">
        <v>90</v>
      </c>
      <c r="B153" s="240">
        <v>4</v>
      </c>
      <c r="C153" s="247">
        <v>584080.68000000005</v>
      </c>
    </row>
    <row r="154" spans="1:3" x14ac:dyDescent="0.2">
      <c r="A154" s="147" t="s">
        <v>91</v>
      </c>
      <c r="B154" s="31">
        <v>3</v>
      </c>
      <c r="C154" s="246">
        <v>438060.51</v>
      </c>
    </row>
    <row r="155" spans="1:3" x14ac:dyDescent="0.2">
      <c r="A155" s="147" t="s">
        <v>9</v>
      </c>
      <c r="B155" s="31">
        <v>3</v>
      </c>
      <c r="C155" s="246">
        <v>438060.51</v>
      </c>
    </row>
    <row r="156" spans="1:3" x14ac:dyDescent="0.2">
      <c r="A156" s="147" t="s">
        <v>92</v>
      </c>
      <c r="B156" s="31">
        <v>3</v>
      </c>
      <c r="C156" s="246">
        <v>438060.51</v>
      </c>
    </row>
    <row r="157" spans="1:3" x14ac:dyDescent="0.2">
      <c r="A157" s="28" t="s">
        <v>95</v>
      </c>
      <c r="B157" s="29">
        <v>17</v>
      </c>
      <c r="C157" s="29">
        <v>2482342.89</v>
      </c>
    </row>
    <row r="158" spans="1:3" x14ac:dyDescent="0.2">
      <c r="A158" s="147" t="s">
        <v>89</v>
      </c>
      <c r="B158" s="31">
        <v>3</v>
      </c>
      <c r="C158" s="31">
        <v>438060.51</v>
      </c>
    </row>
    <row r="159" spans="1:3" x14ac:dyDescent="0.2">
      <c r="A159" s="240" t="s">
        <v>90</v>
      </c>
      <c r="B159" s="31">
        <v>4</v>
      </c>
      <c r="C159" s="31">
        <v>584080.68000000005</v>
      </c>
    </row>
    <row r="160" spans="1:3" x14ac:dyDescent="0.2">
      <c r="A160" s="147" t="s">
        <v>91</v>
      </c>
      <c r="B160" s="31">
        <v>4</v>
      </c>
      <c r="C160" s="31">
        <v>584080.68000000005</v>
      </c>
    </row>
    <row r="161" spans="1:3" x14ac:dyDescent="0.2">
      <c r="A161" s="147" t="s">
        <v>9</v>
      </c>
      <c r="B161" s="31">
        <v>3</v>
      </c>
      <c r="C161" s="31">
        <v>438060.51</v>
      </c>
    </row>
    <row r="162" spans="1:3" x14ac:dyDescent="0.2">
      <c r="A162" s="147" t="s">
        <v>92</v>
      </c>
      <c r="B162" s="31">
        <v>3</v>
      </c>
      <c r="C162" s="246">
        <v>438060.51</v>
      </c>
    </row>
    <row r="163" spans="1:3" ht="15.75" x14ac:dyDescent="0.2">
      <c r="A163" s="302" t="s">
        <v>323</v>
      </c>
      <c r="B163" s="303"/>
      <c r="C163" s="304"/>
    </row>
    <row r="164" spans="1:3" x14ac:dyDescent="0.2">
      <c r="A164" s="242" t="s">
        <v>318</v>
      </c>
      <c r="B164" s="243">
        <f>B165+B166+B167+B173</f>
        <v>689</v>
      </c>
      <c r="C164" s="244">
        <f>C165+C166+C167+C173</f>
        <v>94721432.520000011</v>
      </c>
    </row>
    <row r="165" spans="1:3" x14ac:dyDescent="0.2">
      <c r="A165" s="255" t="s">
        <v>88</v>
      </c>
      <c r="B165" s="256">
        <v>165</v>
      </c>
      <c r="C165" s="276">
        <v>22683652.199999999</v>
      </c>
    </row>
    <row r="166" spans="1:3" x14ac:dyDescent="0.2">
      <c r="A166" s="255" t="s">
        <v>93</v>
      </c>
      <c r="B166" s="256">
        <v>177</v>
      </c>
      <c r="C166" s="276">
        <v>24333372.359999999</v>
      </c>
    </row>
    <row r="167" spans="1:3" x14ac:dyDescent="0.2">
      <c r="A167" s="255" t="s">
        <v>94</v>
      </c>
      <c r="B167" s="256">
        <f>SUM(B168:B172)</f>
        <v>202</v>
      </c>
      <c r="C167" s="276">
        <f>SUM(C168:C172)</f>
        <v>27770289.359999999</v>
      </c>
    </row>
    <row r="168" spans="1:3" ht="15.75" x14ac:dyDescent="0.25">
      <c r="A168" s="254" t="s">
        <v>90</v>
      </c>
      <c r="B168" s="240">
        <v>30</v>
      </c>
      <c r="C168" s="247">
        <v>4124300.4</v>
      </c>
    </row>
    <row r="169" spans="1:3" ht="15.75" x14ac:dyDescent="0.25">
      <c r="A169" s="254" t="s">
        <v>91</v>
      </c>
      <c r="B169" s="240">
        <v>23</v>
      </c>
      <c r="C169" s="247">
        <v>3161963.64</v>
      </c>
    </row>
    <row r="170" spans="1:3" ht="15.75" x14ac:dyDescent="0.25">
      <c r="A170" s="254" t="s">
        <v>92</v>
      </c>
      <c r="B170" s="240">
        <v>62</v>
      </c>
      <c r="C170" s="247">
        <v>8523554.1600000001</v>
      </c>
    </row>
    <row r="171" spans="1:3" ht="15.75" x14ac:dyDescent="0.25">
      <c r="A171" s="254" t="s">
        <v>9</v>
      </c>
      <c r="B171" s="240">
        <v>22</v>
      </c>
      <c r="C171" s="247">
        <v>3024486.96</v>
      </c>
    </row>
    <row r="172" spans="1:3" x14ac:dyDescent="0.2">
      <c r="A172" s="147" t="s">
        <v>89</v>
      </c>
      <c r="B172" s="240">
        <v>65</v>
      </c>
      <c r="C172" s="247">
        <v>8935984.1999999993</v>
      </c>
    </row>
    <row r="173" spans="1:3" x14ac:dyDescent="0.2">
      <c r="A173" s="255" t="s">
        <v>95</v>
      </c>
      <c r="B173" s="256">
        <v>145</v>
      </c>
      <c r="C173" s="276">
        <v>19934118.600000001</v>
      </c>
    </row>
    <row r="174" spans="1:3" x14ac:dyDescent="0.2">
      <c r="A174" s="242" t="s">
        <v>324</v>
      </c>
      <c r="B174" s="243">
        <f>B175+B176+B178+B177</f>
        <v>270</v>
      </c>
      <c r="C174" s="244">
        <f>C175+C176+C178+C177</f>
        <v>55177683.299999997</v>
      </c>
    </row>
    <row r="175" spans="1:3" x14ac:dyDescent="0.2">
      <c r="A175" s="255" t="s">
        <v>88</v>
      </c>
      <c r="B175" s="256">
        <v>73</v>
      </c>
      <c r="C175" s="276">
        <v>14918410.67</v>
      </c>
    </row>
    <row r="176" spans="1:3" x14ac:dyDescent="0.2">
      <c r="A176" s="255" t="s">
        <v>93</v>
      </c>
      <c r="B176" s="256">
        <v>77</v>
      </c>
      <c r="C176" s="276">
        <v>15735857.83</v>
      </c>
    </row>
    <row r="177" spans="1:3" x14ac:dyDescent="0.2">
      <c r="A177" s="255" t="s">
        <v>94</v>
      </c>
      <c r="B177" s="256">
        <v>92</v>
      </c>
      <c r="C177" s="276">
        <v>18801284.68</v>
      </c>
    </row>
    <row r="178" spans="1:3" x14ac:dyDescent="0.2">
      <c r="A178" s="255" t="s">
        <v>95</v>
      </c>
      <c r="B178" s="256">
        <f>SUM(B179:B183)</f>
        <v>28</v>
      </c>
      <c r="C178" s="276">
        <f>SUM(C179:C183)</f>
        <v>5722130.1200000001</v>
      </c>
    </row>
    <row r="179" spans="1:3" ht="15.75" x14ac:dyDescent="0.25">
      <c r="A179" s="254" t="s">
        <v>90</v>
      </c>
      <c r="B179" s="240">
        <v>6</v>
      </c>
      <c r="C179" s="247">
        <v>1226170.74</v>
      </c>
    </row>
    <row r="180" spans="1:3" ht="15.75" x14ac:dyDescent="0.25">
      <c r="A180" s="254" t="s">
        <v>91</v>
      </c>
      <c r="B180" s="240">
        <v>6</v>
      </c>
      <c r="C180" s="247">
        <v>1226170.74</v>
      </c>
    </row>
    <row r="181" spans="1:3" ht="15.75" x14ac:dyDescent="0.25">
      <c r="A181" s="254" t="s">
        <v>92</v>
      </c>
      <c r="B181" s="240">
        <v>6</v>
      </c>
      <c r="C181" s="247">
        <v>1226170.74</v>
      </c>
    </row>
    <row r="182" spans="1:3" ht="15.75" x14ac:dyDescent="0.25">
      <c r="A182" s="254" t="s">
        <v>9</v>
      </c>
      <c r="B182" s="240">
        <v>6</v>
      </c>
      <c r="C182" s="247">
        <v>1226170.74</v>
      </c>
    </row>
    <row r="183" spans="1:3" x14ac:dyDescent="0.2">
      <c r="A183" s="147" t="s">
        <v>89</v>
      </c>
      <c r="B183" s="240">
        <v>4</v>
      </c>
      <c r="C183" s="247">
        <v>817447.16</v>
      </c>
    </row>
  </sheetData>
  <mergeCells count="10">
    <mergeCell ref="B1:C1"/>
    <mergeCell ref="A2:C2"/>
    <mergeCell ref="B3:C3"/>
    <mergeCell ref="A5:C5"/>
    <mergeCell ref="A28:C28"/>
    <mergeCell ref="A163:C163"/>
    <mergeCell ref="A110:C110"/>
    <mergeCell ref="A100:C100"/>
    <mergeCell ref="A53:C53"/>
    <mergeCell ref="A62:C62"/>
  </mergeCells>
  <pageMargins left="0.7" right="0.7" top="0.75" bottom="0.75" header="0.3" footer="0.3"/>
  <pageSetup paperSize="9" scale="87" orientation="portrait" r:id="rId1"/>
  <rowBreaks count="2" manualBreakCount="2">
    <brk id="52" max="16383" man="1"/>
    <brk id="162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98" zoomScaleNormal="100" zoomScaleSheetLayoutView="98" workbookViewId="0">
      <selection activeCell="L21" sqref="L21:L22"/>
    </sheetView>
  </sheetViews>
  <sheetFormatPr defaultRowHeight="15" x14ac:dyDescent="0.25"/>
  <cols>
    <col min="1" max="1" width="30.28515625" customWidth="1"/>
    <col min="2" max="2" width="20.140625" style="221" customWidth="1"/>
    <col min="3" max="3" width="7.85546875" bestFit="1" customWidth="1"/>
    <col min="4" max="4" width="18" customWidth="1"/>
    <col min="5" max="5" width="7.85546875" bestFit="1" customWidth="1"/>
    <col min="6" max="6" width="17" customWidth="1"/>
    <col min="7" max="7" width="7.85546875" bestFit="1" customWidth="1"/>
    <col min="8" max="8" width="17.5703125" customWidth="1"/>
  </cols>
  <sheetData>
    <row r="1" spans="1:8" ht="45" customHeight="1" x14ac:dyDescent="0.25">
      <c r="A1" s="9"/>
      <c r="B1" s="220"/>
      <c r="C1" s="9"/>
      <c r="D1" s="9"/>
      <c r="E1" s="10"/>
      <c r="F1" s="280" t="s">
        <v>298</v>
      </c>
      <c r="G1" s="280"/>
      <c r="H1" s="280"/>
    </row>
    <row r="2" spans="1:8" ht="46.5" customHeight="1" x14ac:dyDescent="0.25">
      <c r="A2" s="309" t="s">
        <v>310</v>
      </c>
      <c r="B2" s="309"/>
      <c r="C2" s="309"/>
      <c r="D2" s="309"/>
      <c r="E2" s="309"/>
      <c r="F2" s="309"/>
      <c r="G2" s="309"/>
      <c r="H2" s="309"/>
    </row>
    <row r="3" spans="1:8" ht="15.75" x14ac:dyDescent="0.25">
      <c r="A3" s="291" t="s">
        <v>74</v>
      </c>
      <c r="B3" s="292" t="s">
        <v>285</v>
      </c>
      <c r="C3" s="291" t="s">
        <v>76</v>
      </c>
      <c r="D3" s="291"/>
      <c r="E3" s="291" t="s">
        <v>77</v>
      </c>
      <c r="F3" s="291"/>
      <c r="G3" s="291" t="s">
        <v>78</v>
      </c>
      <c r="H3" s="291"/>
    </row>
    <row r="4" spans="1:8" ht="15.75" x14ac:dyDescent="0.25">
      <c r="A4" s="291"/>
      <c r="B4" s="292"/>
      <c r="C4" s="15" t="s">
        <v>79</v>
      </c>
      <c r="D4" s="15" t="s">
        <v>80</v>
      </c>
      <c r="E4" s="204" t="s">
        <v>79</v>
      </c>
      <c r="F4" s="22" t="s">
        <v>80</v>
      </c>
      <c r="G4" s="204" t="s">
        <v>79</v>
      </c>
      <c r="H4" s="204" t="s">
        <v>80</v>
      </c>
    </row>
    <row r="5" spans="1:8" ht="25.5" x14ac:dyDescent="0.25">
      <c r="A5" s="313" t="s">
        <v>282</v>
      </c>
      <c r="B5" s="219" t="s">
        <v>286</v>
      </c>
      <c r="C5" s="227">
        <v>5</v>
      </c>
      <c r="D5" s="231">
        <v>895806.2</v>
      </c>
      <c r="E5" s="218">
        <v>5</v>
      </c>
      <c r="F5" s="22">
        <v>895806.2</v>
      </c>
      <c r="G5" s="230">
        <f>C5+E5</f>
        <v>10</v>
      </c>
      <c r="H5" s="229">
        <f>D5+F5</f>
        <v>1791612.4</v>
      </c>
    </row>
    <row r="6" spans="1:8" ht="15.75" x14ac:dyDescent="0.25">
      <c r="A6" s="314"/>
      <c r="B6" s="219" t="s">
        <v>287</v>
      </c>
      <c r="C6" s="227">
        <v>400</v>
      </c>
      <c r="D6" s="231">
        <v>37832944</v>
      </c>
      <c r="E6" s="218">
        <f>E7+E8+E9+E10</f>
        <v>0</v>
      </c>
      <c r="F6" s="22">
        <v>0</v>
      </c>
      <c r="G6" s="230">
        <f>C6+E6</f>
        <v>400</v>
      </c>
      <c r="H6" s="229">
        <f>D6+F6</f>
        <v>37832944</v>
      </c>
    </row>
    <row r="7" spans="1:8" ht="15.75" x14ac:dyDescent="0.25">
      <c r="A7" s="314"/>
      <c r="B7" s="226" t="s">
        <v>252</v>
      </c>
      <c r="C7" s="227">
        <v>116</v>
      </c>
      <c r="D7" s="231">
        <v>10971553.76</v>
      </c>
      <c r="E7" s="218">
        <v>0</v>
      </c>
      <c r="F7" s="22">
        <v>0</v>
      </c>
      <c r="G7" s="230">
        <f t="shared" ref="G7:G22" si="0">C7+E7</f>
        <v>116</v>
      </c>
      <c r="H7" s="229">
        <f t="shared" ref="H7:H22" si="1">D7+F7</f>
        <v>10971553.76</v>
      </c>
    </row>
    <row r="8" spans="1:8" ht="15.75" x14ac:dyDescent="0.25">
      <c r="A8" s="314"/>
      <c r="B8" s="226" t="s">
        <v>253</v>
      </c>
      <c r="C8" s="227">
        <v>100</v>
      </c>
      <c r="D8" s="231">
        <v>9458236</v>
      </c>
      <c r="E8" s="218">
        <v>0</v>
      </c>
      <c r="F8" s="22">
        <v>0</v>
      </c>
      <c r="G8" s="230">
        <f t="shared" si="0"/>
        <v>100</v>
      </c>
      <c r="H8" s="229">
        <f t="shared" si="1"/>
        <v>9458236</v>
      </c>
    </row>
    <row r="9" spans="1:8" ht="15.75" x14ac:dyDescent="0.25">
      <c r="A9" s="314"/>
      <c r="B9" s="226" t="s">
        <v>254</v>
      </c>
      <c r="C9" s="227">
        <v>85</v>
      </c>
      <c r="D9" s="231">
        <v>8039500.5999999996</v>
      </c>
      <c r="E9" s="218">
        <v>20</v>
      </c>
      <c r="F9" s="22">
        <v>1891647.2</v>
      </c>
      <c r="G9" s="230">
        <f t="shared" si="0"/>
        <v>105</v>
      </c>
      <c r="H9" s="229">
        <f t="shared" si="1"/>
        <v>9931147.7999999989</v>
      </c>
    </row>
    <row r="10" spans="1:8" ht="15.75" x14ac:dyDescent="0.25">
      <c r="A10" s="315"/>
      <c r="B10" s="226" t="s">
        <v>255</v>
      </c>
      <c r="C10" s="227">
        <v>99</v>
      </c>
      <c r="D10" s="231">
        <v>9363653.6400000006</v>
      </c>
      <c r="E10" s="218">
        <v>-20</v>
      </c>
      <c r="F10" s="22">
        <v>-1891647.2</v>
      </c>
      <c r="G10" s="230">
        <f t="shared" si="0"/>
        <v>79</v>
      </c>
      <c r="H10" s="229">
        <f t="shared" si="1"/>
        <v>7472006.4400000004</v>
      </c>
    </row>
    <row r="11" spans="1:8" ht="25.5" x14ac:dyDescent="0.25">
      <c r="A11" s="310" t="s">
        <v>283</v>
      </c>
      <c r="B11" s="219" t="s">
        <v>294</v>
      </c>
      <c r="C11" s="227">
        <v>12</v>
      </c>
      <c r="D11" s="231">
        <v>1975897.8</v>
      </c>
      <c r="E11" s="223">
        <v>-5</v>
      </c>
      <c r="F11" s="22">
        <v>-823290.75</v>
      </c>
      <c r="G11" s="230">
        <f t="shared" si="0"/>
        <v>7</v>
      </c>
      <c r="H11" s="229">
        <f t="shared" si="1"/>
        <v>1152607.05</v>
      </c>
    </row>
    <row r="12" spans="1:8" ht="25.5" x14ac:dyDescent="0.25">
      <c r="A12" s="311"/>
      <c r="B12" s="219" t="s">
        <v>288</v>
      </c>
      <c r="C12" s="227">
        <v>25</v>
      </c>
      <c r="D12" s="231">
        <v>3073019</v>
      </c>
      <c r="E12" s="223">
        <v>7</v>
      </c>
      <c r="F12" s="22">
        <v>860445.32</v>
      </c>
      <c r="G12" s="230">
        <f t="shared" si="0"/>
        <v>32</v>
      </c>
      <c r="H12" s="229">
        <f t="shared" si="1"/>
        <v>3933464.32</v>
      </c>
    </row>
    <row r="13" spans="1:8" ht="25.5" x14ac:dyDescent="0.25">
      <c r="A13" s="310" t="s">
        <v>295</v>
      </c>
      <c r="B13" s="219" t="s">
        <v>291</v>
      </c>
      <c r="C13" s="227">
        <v>215</v>
      </c>
      <c r="D13" s="231">
        <v>36641282.549999997</v>
      </c>
      <c r="E13" s="223">
        <v>-2</v>
      </c>
      <c r="F13" s="22">
        <v>-340849.14</v>
      </c>
      <c r="G13" s="230">
        <f t="shared" si="0"/>
        <v>213</v>
      </c>
      <c r="H13" s="229">
        <f t="shared" si="1"/>
        <v>36300433.409999996</v>
      </c>
    </row>
    <row r="14" spans="1:8" ht="25.5" x14ac:dyDescent="0.25">
      <c r="A14" s="312"/>
      <c r="B14" s="219" t="s">
        <v>296</v>
      </c>
      <c r="C14" s="227">
        <v>40</v>
      </c>
      <c r="D14" s="231">
        <v>8369658</v>
      </c>
      <c r="E14" s="223">
        <v>-1</v>
      </c>
      <c r="F14" s="22">
        <v>-209241.45</v>
      </c>
      <c r="G14" s="230">
        <f t="shared" si="0"/>
        <v>39</v>
      </c>
      <c r="H14" s="229">
        <f t="shared" si="1"/>
        <v>8160416.5499999998</v>
      </c>
    </row>
    <row r="15" spans="1:8" ht="25.5" x14ac:dyDescent="0.25">
      <c r="A15" s="312"/>
      <c r="B15" s="219" t="s">
        <v>290</v>
      </c>
      <c r="C15" s="227">
        <v>10</v>
      </c>
      <c r="D15" s="231">
        <v>2663073</v>
      </c>
      <c r="E15" s="223">
        <v>3</v>
      </c>
      <c r="F15" s="22">
        <v>798921.9</v>
      </c>
      <c r="G15" s="230">
        <f t="shared" si="0"/>
        <v>13</v>
      </c>
      <c r="H15" s="229">
        <f t="shared" si="1"/>
        <v>3461994.9</v>
      </c>
    </row>
    <row r="16" spans="1:8" ht="25.5" x14ac:dyDescent="0.25">
      <c r="A16" s="311"/>
      <c r="B16" s="219" t="s">
        <v>297</v>
      </c>
      <c r="C16" s="227">
        <v>158</v>
      </c>
      <c r="D16" s="231">
        <v>39746587.439999998</v>
      </c>
      <c r="E16" s="223">
        <v>-1</v>
      </c>
      <c r="F16" s="22">
        <v>-251560.68</v>
      </c>
      <c r="G16" s="230">
        <f t="shared" si="0"/>
        <v>157</v>
      </c>
      <c r="H16" s="229">
        <f t="shared" si="1"/>
        <v>39495026.759999998</v>
      </c>
    </row>
    <row r="17" spans="1:8" ht="38.25" x14ac:dyDescent="0.25">
      <c r="A17" s="224" t="s">
        <v>292</v>
      </c>
      <c r="B17" s="222" t="s">
        <v>293</v>
      </c>
      <c r="C17" s="227">
        <v>7</v>
      </c>
      <c r="D17" s="231">
        <v>1821214.85</v>
      </c>
      <c r="E17" s="223">
        <v>-1</v>
      </c>
      <c r="F17" s="22">
        <v>-260173.55</v>
      </c>
      <c r="G17" s="230">
        <f t="shared" si="0"/>
        <v>6</v>
      </c>
      <c r="H17" s="229">
        <f t="shared" si="1"/>
        <v>1561041.3</v>
      </c>
    </row>
    <row r="18" spans="1:8" ht="15.75" x14ac:dyDescent="0.25">
      <c r="A18" s="224" t="s">
        <v>284</v>
      </c>
      <c r="B18" s="219" t="s">
        <v>289</v>
      </c>
      <c r="C18" s="227">
        <v>13</v>
      </c>
      <c r="D18" s="231">
        <v>4686695.91</v>
      </c>
      <c r="E18" s="223">
        <v>-2</v>
      </c>
      <c r="F18" s="22">
        <v>-721030.14</v>
      </c>
      <c r="G18" s="230">
        <f t="shared" si="0"/>
        <v>11</v>
      </c>
      <c r="H18" s="229">
        <f t="shared" si="1"/>
        <v>3965665.77</v>
      </c>
    </row>
    <row r="19" spans="1:8" ht="15.75" x14ac:dyDescent="0.25">
      <c r="A19" s="310" t="s">
        <v>311</v>
      </c>
      <c r="B19" s="219" t="s">
        <v>312</v>
      </c>
      <c r="C19" s="252">
        <v>100</v>
      </c>
      <c r="D19" s="231">
        <v>16225495</v>
      </c>
      <c r="E19" s="223">
        <v>7</v>
      </c>
      <c r="F19" s="22">
        <v>1135784.6499999999</v>
      </c>
      <c r="G19" s="230">
        <f t="shared" si="0"/>
        <v>107</v>
      </c>
      <c r="H19" s="229">
        <f t="shared" si="1"/>
        <v>17361279.649999999</v>
      </c>
    </row>
    <row r="20" spans="1:8" ht="15.75" x14ac:dyDescent="0.25">
      <c r="A20" s="312"/>
      <c r="B20" s="219" t="s">
        <v>313</v>
      </c>
      <c r="C20" s="252">
        <v>15</v>
      </c>
      <c r="D20" s="231">
        <v>2365107.9</v>
      </c>
      <c r="E20" s="223">
        <v>-7</v>
      </c>
      <c r="F20" s="22">
        <v>-1103717.02</v>
      </c>
      <c r="G20" s="230">
        <f t="shared" si="0"/>
        <v>8</v>
      </c>
      <c r="H20" s="229">
        <f t="shared" si="1"/>
        <v>1261390.8799999999</v>
      </c>
    </row>
    <row r="21" spans="1:8" ht="25.5" x14ac:dyDescent="0.25">
      <c r="A21" s="312"/>
      <c r="B21" s="219" t="s">
        <v>314</v>
      </c>
      <c r="C21" s="252">
        <v>80</v>
      </c>
      <c r="D21" s="231">
        <v>10998134.4</v>
      </c>
      <c r="E21" s="223">
        <v>-21</v>
      </c>
      <c r="F21" s="22">
        <v>-2887010.28</v>
      </c>
      <c r="G21" s="230">
        <f t="shared" si="0"/>
        <v>59</v>
      </c>
      <c r="H21" s="229">
        <f t="shared" si="1"/>
        <v>8111124.120000001</v>
      </c>
    </row>
    <row r="22" spans="1:8" ht="25.5" x14ac:dyDescent="0.25">
      <c r="A22" s="311"/>
      <c r="B22" s="219" t="s">
        <v>315</v>
      </c>
      <c r="C22" s="252">
        <v>30</v>
      </c>
      <c r="D22" s="231">
        <v>4380605.0999999996</v>
      </c>
      <c r="E22" s="223">
        <v>20</v>
      </c>
      <c r="F22" s="22">
        <v>2920403.4000000004</v>
      </c>
      <c r="G22" s="230">
        <f t="shared" si="0"/>
        <v>50</v>
      </c>
      <c r="H22" s="229">
        <f t="shared" si="1"/>
        <v>7301008.5</v>
      </c>
    </row>
    <row r="23" spans="1:8" ht="25.5" x14ac:dyDescent="0.25">
      <c r="A23" s="310" t="s">
        <v>323</v>
      </c>
      <c r="B23" s="219" t="s">
        <v>314</v>
      </c>
      <c r="C23" s="275">
        <v>600</v>
      </c>
      <c r="D23" s="231">
        <v>82486008</v>
      </c>
      <c r="E23" s="223">
        <v>89</v>
      </c>
      <c r="F23" s="22">
        <v>12235424.52</v>
      </c>
      <c r="G23" s="230">
        <f t="shared" ref="G23" si="2">C23+E23</f>
        <v>689</v>
      </c>
      <c r="H23" s="229">
        <f t="shared" ref="H23" si="3">D23+F23</f>
        <v>94721432.519999996</v>
      </c>
    </row>
    <row r="24" spans="1:8" ht="25.5" x14ac:dyDescent="0.25">
      <c r="A24" s="311"/>
      <c r="B24" s="219" t="s">
        <v>322</v>
      </c>
      <c r="C24" s="275">
        <v>330</v>
      </c>
      <c r="D24" s="231">
        <v>67439390.700000003</v>
      </c>
      <c r="E24" s="223">
        <v>-60</v>
      </c>
      <c r="F24" s="22">
        <v>-12261707.4</v>
      </c>
      <c r="G24" s="230">
        <f t="shared" ref="G24" si="4">C24+E24</f>
        <v>270</v>
      </c>
      <c r="H24" s="229">
        <f t="shared" ref="H24" si="5">D24+F24</f>
        <v>55177683.300000004</v>
      </c>
    </row>
    <row r="25" spans="1:8" ht="15" customHeight="1" x14ac:dyDescent="0.25">
      <c r="A25" s="225" t="s">
        <v>166</v>
      </c>
      <c r="B25" s="228"/>
      <c r="C25" s="232"/>
      <c r="D25" s="232"/>
      <c r="E25" s="233">
        <f>SUM(E5:E24)</f>
        <v>31</v>
      </c>
      <c r="F25" s="234">
        <f>SUM(F5:F24)</f>
        <v>-11794.419999999925</v>
      </c>
      <c r="G25" s="235"/>
      <c r="H25" s="236"/>
    </row>
    <row r="26" spans="1:8" ht="20.25" customHeight="1" x14ac:dyDescent="0.25"/>
  </sheetData>
  <mergeCells count="12">
    <mergeCell ref="A23:A24"/>
    <mergeCell ref="A19:A22"/>
    <mergeCell ref="A11:A12"/>
    <mergeCell ref="A13:A16"/>
    <mergeCell ref="A5:A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landscape" r:id="rId1"/>
  <rowBreaks count="1" manualBreakCount="1">
    <brk id="22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view="pageBreakPreview" topLeftCell="A58" zoomScale="93" zoomScaleNormal="100" zoomScaleSheetLayoutView="93" workbookViewId="0">
      <selection activeCell="A10" sqref="A10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customWidth="1"/>
    <col min="7" max="7" width="17" customWidth="1"/>
    <col min="253" max="253" width="39.140625" customWidth="1"/>
    <col min="254" max="254" width="13.85546875" customWidth="1"/>
    <col min="255" max="255" width="19" customWidth="1"/>
    <col min="509" max="509" width="39.140625" customWidth="1"/>
    <col min="510" max="510" width="13.85546875" customWidth="1"/>
    <col min="511" max="511" width="19" customWidth="1"/>
    <col min="765" max="765" width="39.140625" customWidth="1"/>
    <col min="766" max="766" width="13.85546875" customWidth="1"/>
    <col min="767" max="767" width="19" customWidth="1"/>
    <col min="1021" max="1021" width="39.140625" customWidth="1"/>
    <col min="1022" max="1022" width="13.85546875" customWidth="1"/>
    <col min="1023" max="1023" width="19" customWidth="1"/>
    <col min="1277" max="1277" width="39.140625" customWidth="1"/>
    <col min="1278" max="1278" width="13.85546875" customWidth="1"/>
    <col min="1279" max="1279" width="19" customWidth="1"/>
    <col min="1533" max="1533" width="39.140625" customWidth="1"/>
    <col min="1534" max="1534" width="13.85546875" customWidth="1"/>
    <col min="1535" max="1535" width="19" customWidth="1"/>
    <col min="1789" max="1789" width="39.140625" customWidth="1"/>
    <col min="1790" max="1790" width="13.85546875" customWidth="1"/>
    <col min="1791" max="1791" width="19" customWidth="1"/>
    <col min="2045" max="2045" width="39.140625" customWidth="1"/>
    <col min="2046" max="2046" width="13.85546875" customWidth="1"/>
    <col min="2047" max="2047" width="19" customWidth="1"/>
    <col min="2301" max="2301" width="39.140625" customWidth="1"/>
    <col min="2302" max="2302" width="13.85546875" customWidth="1"/>
    <col min="2303" max="2303" width="19" customWidth="1"/>
    <col min="2557" max="2557" width="39.140625" customWidth="1"/>
    <col min="2558" max="2558" width="13.85546875" customWidth="1"/>
    <col min="2559" max="2559" width="19" customWidth="1"/>
    <col min="2813" max="2813" width="39.140625" customWidth="1"/>
    <col min="2814" max="2814" width="13.85546875" customWidth="1"/>
    <col min="2815" max="2815" width="19" customWidth="1"/>
    <col min="3069" max="3069" width="39.140625" customWidth="1"/>
    <col min="3070" max="3070" width="13.85546875" customWidth="1"/>
    <col min="3071" max="3071" width="19" customWidth="1"/>
    <col min="3325" max="3325" width="39.140625" customWidth="1"/>
    <col min="3326" max="3326" width="13.85546875" customWidth="1"/>
    <col min="3327" max="3327" width="19" customWidth="1"/>
    <col min="3581" max="3581" width="39.140625" customWidth="1"/>
    <col min="3582" max="3582" width="13.85546875" customWidth="1"/>
    <col min="3583" max="3583" width="19" customWidth="1"/>
    <col min="3837" max="3837" width="39.140625" customWidth="1"/>
    <col min="3838" max="3838" width="13.85546875" customWidth="1"/>
    <col min="3839" max="3839" width="19" customWidth="1"/>
    <col min="4093" max="4093" width="39.140625" customWidth="1"/>
    <col min="4094" max="4094" width="13.85546875" customWidth="1"/>
    <col min="4095" max="4095" width="19" customWidth="1"/>
    <col min="4349" max="4349" width="39.140625" customWidth="1"/>
    <col min="4350" max="4350" width="13.85546875" customWidth="1"/>
    <col min="4351" max="4351" width="19" customWidth="1"/>
    <col min="4605" max="4605" width="39.140625" customWidth="1"/>
    <col min="4606" max="4606" width="13.85546875" customWidth="1"/>
    <col min="4607" max="4607" width="19" customWidth="1"/>
    <col min="4861" max="4861" width="39.140625" customWidth="1"/>
    <col min="4862" max="4862" width="13.85546875" customWidth="1"/>
    <col min="4863" max="4863" width="19" customWidth="1"/>
    <col min="5117" max="5117" width="39.140625" customWidth="1"/>
    <col min="5118" max="5118" width="13.85546875" customWidth="1"/>
    <col min="5119" max="5119" width="19" customWidth="1"/>
    <col min="5373" max="5373" width="39.140625" customWidth="1"/>
    <col min="5374" max="5374" width="13.85546875" customWidth="1"/>
    <col min="5375" max="5375" width="19" customWidth="1"/>
    <col min="5629" max="5629" width="39.140625" customWidth="1"/>
    <col min="5630" max="5630" width="13.85546875" customWidth="1"/>
    <col min="5631" max="5631" width="19" customWidth="1"/>
    <col min="5885" max="5885" width="39.140625" customWidth="1"/>
    <col min="5886" max="5886" width="13.85546875" customWidth="1"/>
    <col min="5887" max="5887" width="19" customWidth="1"/>
    <col min="6141" max="6141" width="39.140625" customWidth="1"/>
    <col min="6142" max="6142" width="13.85546875" customWidth="1"/>
    <col min="6143" max="6143" width="19" customWidth="1"/>
    <col min="6397" max="6397" width="39.140625" customWidth="1"/>
    <col min="6398" max="6398" width="13.85546875" customWidth="1"/>
    <col min="6399" max="6399" width="19" customWidth="1"/>
    <col min="6653" max="6653" width="39.140625" customWidth="1"/>
    <col min="6654" max="6654" width="13.85546875" customWidth="1"/>
    <col min="6655" max="6655" width="19" customWidth="1"/>
    <col min="6909" max="6909" width="39.140625" customWidth="1"/>
    <col min="6910" max="6910" width="13.85546875" customWidth="1"/>
    <col min="6911" max="6911" width="19" customWidth="1"/>
    <col min="7165" max="7165" width="39.140625" customWidth="1"/>
    <col min="7166" max="7166" width="13.85546875" customWidth="1"/>
    <col min="7167" max="7167" width="19" customWidth="1"/>
    <col min="7421" max="7421" width="39.140625" customWidth="1"/>
    <col min="7422" max="7422" width="13.85546875" customWidth="1"/>
    <col min="7423" max="7423" width="19" customWidth="1"/>
    <col min="7677" max="7677" width="39.140625" customWidth="1"/>
    <col min="7678" max="7678" width="13.85546875" customWidth="1"/>
    <col min="7679" max="7679" width="19" customWidth="1"/>
    <col min="7933" max="7933" width="39.140625" customWidth="1"/>
    <col min="7934" max="7934" width="13.85546875" customWidth="1"/>
    <col min="7935" max="7935" width="19" customWidth="1"/>
    <col min="8189" max="8189" width="39.140625" customWidth="1"/>
    <col min="8190" max="8190" width="13.85546875" customWidth="1"/>
    <col min="8191" max="8191" width="19" customWidth="1"/>
    <col min="8445" max="8445" width="39.140625" customWidth="1"/>
    <col min="8446" max="8446" width="13.85546875" customWidth="1"/>
    <col min="8447" max="8447" width="19" customWidth="1"/>
    <col min="8701" max="8701" width="39.140625" customWidth="1"/>
    <col min="8702" max="8702" width="13.85546875" customWidth="1"/>
    <col min="8703" max="8703" width="19" customWidth="1"/>
    <col min="8957" max="8957" width="39.140625" customWidth="1"/>
    <col min="8958" max="8958" width="13.85546875" customWidth="1"/>
    <col min="8959" max="8959" width="19" customWidth="1"/>
    <col min="9213" max="9213" width="39.140625" customWidth="1"/>
    <col min="9214" max="9214" width="13.85546875" customWidth="1"/>
    <col min="9215" max="9215" width="19" customWidth="1"/>
    <col min="9469" max="9469" width="39.140625" customWidth="1"/>
    <col min="9470" max="9470" width="13.85546875" customWidth="1"/>
    <col min="9471" max="9471" width="19" customWidth="1"/>
    <col min="9725" max="9725" width="39.140625" customWidth="1"/>
    <col min="9726" max="9726" width="13.85546875" customWidth="1"/>
    <col min="9727" max="9727" width="19" customWidth="1"/>
    <col min="9981" max="9981" width="39.140625" customWidth="1"/>
    <col min="9982" max="9982" width="13.85546875" customWidth="1"/>
    <col min="9983" max="9983" width="19" customWidth="1"/>
    <col min="10237" max="10237" width="39.140625" customWidth="1"/>
    <col min="10238" max="10238" width="13.85546875" customWidth="1"/>
    <col min="10239" max="10239" width="19" customWidth="1"/>
    <col min="10493" max="10493" width="39.140625" customWidth="1"/>
    <col min="10494" max="10494" width="13.85546875" customWidth="1"/>
    <col min="10495" max="10495" width="19" customWidth="1"/>
    <col min="10749" max="10749" width="39.140625" customWidth="1"/>
    <col min="10750" max="10750" width="13.85546875" customWidth="1"/>
    <col min="10751" max="10751" width="19" customWidth="1"/>
    <col min="11005" max="11005" width="39.140625" customWidth="1"/>
    <col min="11006" max="11006" width="13.85546875" customWidth="1"/>
    <col min="11007" max="11007" width="19" customWidth="1"/>
    <col min="11261" max="11261" width="39.140625" customWidth="1"/>
    <col min="11262" max="11262" width="13.85546875" customWidth="1"/>
    <col min="11263" max="11263" width="19" customWidth="1"/>
    <col min="11517" max="11517" width="39.140625" customWidth="1"/>
    <col min="11518" max="11518" width="13.85546875" customWidth="1"/>
    <col min="11519" max="11519" width="19" customWidth="1"/>
    <col min="11773" max="11773" width="39.140625" customWidth="1"/>
    <col min="11774" max="11774" width="13.85546875" customWidth="1"/>
    <col min="11775" max="11775" width="19" customWidth="1"/>
    <col min="12029" max="12029" width="39.140625" customWidth="1"/>
    <col min="12030" max="12030" width="13.85546875" customWidth="1"/>
    <col min="12031" max="12031" width="19" customWidth="1"/>
    <col min="12285" max="12285" width="39.140625" customWidth="1"/>
    <col min="12286" max="12286" width="13.85546875" customWidth="1"/>
    <col min="12287" max="12287" width="19" customWidth="1"/>
    <col min="12541" max="12541" width="39.140625" customWidth="1"/>
    <col min="12542" max="12542" width="13.85546875" customWidth="1"/>
    <col min="12543" max="12543" width="19" customWidth="1"/>
    <col min="12797" max="12797" width="39.140625" customWidth="1"/>
    <col min="12798" max="12798" width="13.85546875" customWidth="1"/>
    <col min="12799" max="12799" width="19" customWidth="1"/>
    <col min="13053" max="13053" width="39.140625" customWidth="1"/>
    <col min="13054" max="13054" width="13.85546875" customWidth="1"/>
    <col min="13055" max="13055" width="19" customWidth="1"/>
    <col min="13309" max="13309" width="39.140625" customWidth="1"/>
    <col min="13310" max="13310" width="13.85546875" customWidth="1"/>
    <col min="13311" max="13311" width="19" customWidth="1"/>
    <col min="13565" max="13565" width="39.140625" customWidth="1"/>
    <col min="13566" max="13566" width="13.85546875" customWidth="1"/>
    <col min="13567" max="13567" width="19" customWidth="1"/>
    <col min="13821" max="13821" width="39.140625" customWidth="1"/>
    <col min="13822" max="13822" width="13.85546875" customWidth="1"/>
    <col min="13823" max="13823" width="19" customWidth="1"/>
    <col min="14077" max="14077" width="39.140625" customWidth="1"/>
    <col min="14078" max="14078" width="13.85546875" customWidth="1"/>
    <col min="14079" max="14079" width="19" customWidth="1"/>
    <col min="14333" max="14333" width="39.140625" customWidth="1"/>
    <col min="14334" max="14334" width="13.85546875" customWidth="1"/>
    <col min="14335" max="14335" width="19" customWidth="1"/>
    <col min="14589" max="14589" width="39.140625" customWidth="1"/>
    <col min="14590" max="14590" width="13.85546875" customWidth="1"/>
    <col min="14591" max="14591" width="19" customWidth="1"/>
    <col min="14845" max="14845" width="39.140625" customWidth="1"/>
    <col min="14846" max="14846" width="13.85546875" customWidth="1"/>
    <col min="14847" max="14847" width="19" customWidth="1"/>
    <col min="15101" max="15101" width="39.140625" customWidth="1"/>
    <col min="15102" max="15102" width="13.85546875" customWidth="1"/>
    <col min="15103" max="15103" width="19" customWidth="1"/>
    <col min="15357" max="15357" width="39.140625" customWidth="1"/>
    <col min="15358" max="15358" width="13.85546875" customWidth="1"/>
    <col min="15359" max="15359" width="19" customWidth="1"/>
    <col min="15613" max="15613" width="39.140625" customWidth="1"/>
    <col min="15614" max="15614" width="13.85546875" customWidth="1"/>
    <col min="15615" max="15615" width="19" customWidth="1"/>
    <col min="15869" max="15869" width="39.140625" customWidth="1"/>
    <col min="15870" max="15870" width="13.85546875" customWidth="1"/>
    <col min="15871" max="15871" width="19" customWidth="1"/>
    <col min="16125" max="16125" width="39.140625" customWidth="1"/>
    <col min="16126" max="16126" width="13.85546875" customWidth="1"/>
    <col min="16127" max="16127" width="19" customWidth="1"/>
  </cols>
  <sheetData>
    <row r="1" spans="1:4" ht="58.5" customHeight="1" x14ac:dyDescent="0.25">
      <c r="A1" s="9"/>
      <c r="B1" s="280" t="s">
        <v>96</v>
      </c>
      <c r="C1" s="280"/>
    </row>
    <row r="2" spans="1:4" ht="82.5" customHeight="1" x14ac:dyDescent="0.25">
      <c r="A2" s="281" t="s">
        <v>277</v>
      </c>
      <c r="B2" s="281"/>
      <c r="C2" s="281"/>
      <c r="D2" s="24"/>
    </row>
    <row r="3" spans="1:4" ht="23.25" customHeight="1" x14ac:dyDescent="0.25">
      <c r="A3" s="282"/>
      <c r="B3" s="282" t="s">
        <v>78</v>
      </c>
      <c r="C3" s="282"/>
    </row>
    <row r="4" spans="1:4" x14ac:dyDescent="0.25">
      <c r="A4" s="282"/>
      <c r="B4" s="19" t="s">
        <v>79</v>
      </c>
      <c r="C4" s="19" t="s">
        <v>80</v>
      </c>
    </row>
    <row r="5" spans="1:4" x14ac:dyDescent="0.25">
      <c r="A5" s="25" t="s">
        <v>256</v>
      </c>
      <c r="B5" s="148"/>
      <c r="C5" s="27"/>
    </row>
    <row r="6" spans="1:4" x14ac:dyDescent="0.25">
      <c r="A6" s="279" t="s">
        <v>251</v>
      </c>
      <c r="B6" s="277">
        <v>35858</v>
      </c>
      <c r="C6" s="278">
        <v>55529471</v>
      </c>
    </row>
    <row r="7" spans="1:4" x14ac:dyDescent="0.25">
      <c r="A7" s="28" t="s">
        <v>88</v>
      </c>
      <c r="B7" s="149">
        <v>8964</v>
      </c>
      <c r="C7" s="30">
        <v>12874665</v>
      </c>
    </row>
    <row r="8" spans="1:4" x14ac:dyDescent="0.25">
      <c r="A8" s="28" t="s">
        <v>93</v>
      </c>
      <c r="B8" s="149">
        <v>8698</v>
      </c>
      <c r="C8" s="30">
        <v>13249458</v>
      </c>
    </row>
    <row r="9" spans="1:4" x14ac:dyDescent="0.25">
      <c r="A9" s="147" t="s">
        <v>89</v>
      </c>
      <c r="B9" s="150">
        <v>4017</v>
      </c>
      <c r="C9" s="32">
        <v>6014483</v>
      </c>
    </row>
    <row r="10" spans="1:4" x14ac:dyDescent="0.25">
      <c r="A10" s="147" t="s">
        <v>90</v>
      </c>
      <c r="B10" s="150">
        <v>1201</v>
      </c>
      <c r="C10" s="32">
        <v>1818283</v>
      </c>
    </row>
    <row r="11" spans="1:4" x14ac:dyDescent="0.25">
      <c r="A11" s="147" t="s">
        <v>91</v>
      </c>
      <c r="B11" s="150">
        <v>846</v>
      </c>
      <c r="C11" s="32">
        <v>1290126</v>
      </c>
    </row>
    <row r="12" spans="1:4" x14ac:dyDescent="0.25">
      <c r="A12" s="147" t="s">
        <v>9</v>
      </c>
      <c r="B12" s="150">
        <v>629</v>
      </c>
      <c r="C12" s="32">
        <v>978282</v>
      </c>
    </row>
    <row r="13" spans="1:4" x14ac:dyDescent="0.25">
      <c r="A13" s="147" t="s">
        <v>92</v>
      </c>
      <c r="B13" s="150">
        <v>2005</v>
      </c>
      <c r="C13" s="32">
        <v>3148284</v>
      </c>
    </row>
    <row r="14" spans="1:4" x14ac:dyDescent="0.25">
      <c r="A14" s="28" t="s">
        <v>94</v>
      </c>
      <c r="B14" s="149">
        <v>9196</v>
      </c>
      <c r="C14" s="30">
        <v>15245121</v>
      </c>
    </row>
    <row r="15" spans="1:4" x14ac:dyDescent="0.25">
      <c r="A15" s="33" t="s">
        <v>95</v>
      </c>
      <c r="B15" s="149">
        <v>9000</v>
      </c>
      <c r="C15" s="30">
        <v>14160227</v>
      </c>
    </row>
    <row r="16" spans="1:4" x14ac:dyDescent="0.25">
      <c r="A16" s="34" t="s">
        <v>89</v>
      </c>
      <c r="B16" s="150">
        <v>3958</v>
      </c>
      <c r="C16" s="32">
        <v>6231664</v>
      </c>
    </row>
    <row r="17" spans="1:3" x14ac:dyDescent="0.25">
      <c r="A17" s="34" t="s">
        <v>90</v>
      </c>
      <c r="B17" s="150">
        <v>1216</v>
      </c>
      <c r="C17" s="32">
        <v>1912523</v>
      </c>
    </row>
    <row r="18" spans="1:3" x14ac:dyDescent="0.25">
      <c r="A18" s="34" t="s">
        <v>91</v>
      </c>
      <c r="B18" s="150">
        <v>982</v>
      </c>
      <c r="C18" s="32">
        <v>1541948</v>
      </c>
    </row>
    <row r="19" spans="1:3" x14ac:dyDescent="0.25">
      <c r="A19" s="34" t="s">
        <v>9</v>
      </c>
      <c r="B19" s="150">
        <v>729</v>
      </c>
      <c r="C19" s="32">
        <v>1146895</v>
      </c>
    </row>
    <row r="20" spans="1:3" x14ac:dyDescent="0.25">
      <c r="A20" s="34" t="s">
        <v>92</v>
      </c>
      <c r="B20" s="150">
        <v>2115</v>
      </c>
      <c r="C20" s="32">
        <v>3327197</v>
      </c>
    </row>
    <row r="21" spans="1:3" x14ac:dyDescent="0.25">
      <c r="A21" s="25" t="s">
        <v>280</v>
      </c>
      <c r="B21" s="26"/>
      <c r="C21" s="27"/>
    </row>
    <row r="22" spans="1:3" s="174" customFormat="1" ht="12.75" x14ac:dyDescent="0.2">
      <c r="A22" s="217" t="s">
        <v>281</v>
      </c>
      <c r="B22" s="205">
        <f>B23+B29+B35+B41</f>
        <v>1414</v>
      </c>
      <c r="C22" s="206">
        <f>C23+C29+C35+C41</f>
        <v>34294000</v>
      </c>
    </row>
    <row r="23" spans="1:3" s="174" customFormat="1" ht="12.75" x14ac:dyDescent="0.2">
      <c r="A23" s="207" t="s">
        <v>88</v>
      </c>
      <c r="B23" s="208">
        <f>B24+B25+B26+B27+B28</f>
        <v>240</v>
      </c>
      <c r="C23" s="209">
        <f>C24+C25+C26+C27+C28</f>
        <v>7268430</v>
      </c>
    </row>
    <row r="24" spans="1:3" s="174" customFormat="1" ht="12.75" x14ac:dyDescent="0.2">
      <c r="A24" s="210" t="s">
        <v>89</v>
      </c>
      <c r="B24" s="211">
        <v>80</v>
      </c>
      <c r="C24" s="212">
        <v>3066605</v>
      </c>
    </row>
    <row r="25" spans="1:3" s="174" customFormat="1" ht="12.75" x14ac:dyDescent="0.2">
      <c r="A25" s="210" t="s">
        <v>90</v>
      </c>
      <c r="B25" s="211">
        <v>22</v>
      </c>
      <c r="C25" s="212">
        <v>660744</v>
      </c>
    </row>
    <row r="26" spans="1:3" s="174" customFormat="1" ht="12.75" x14ac:dyDescent="0.2">
      <c r="A26" s="213" t="s">
        <v>91</v>
      </c>
      <c r="B26" s="211">
        <v>26</v>
      </c>
      <c r="C26" s="214">
        <v>737908</v>
      </c>
    </row>
    <row r="27" spans="1:3" s="174" customFormat="1" ht="12.75" x14ac:dyDescent="0.2">
      <c r="A27" s="213" t="s">
        <v>9</v>
      </c>
      <c r="B27" s="211">
        <v>14</v>
      </c>
      <c r="C27" s="214">
        <v>430379</v>
      </c>
    </row>
    <row r="28" spans="1:3" s="174" customFormat="1" ht="12.75" x14ac:dyDescent="0.2">
      <c r="A28" s="210" t="s">
        <v>92</v>
      </c>
      <c r="B28" s="211">
        <v>98</v>
      </c>
      <c r="C28" s="212">
        <v>2372794</v>
      </c>
    </row>
    <row r="29" spans="1:3" s="174" customFormat="1" ht="12.75" x14ac:dyDescent="0.2">
      <c r="A29" s="215" t="s">
        <v>93</v>
      </c>
      <c r="B29" s="208">
        <f>B30+B31+B32+B33+B34</f>
        <v>320</v>
      </c>
      <c r="C29" s="209">
        <f>C30+C31+C32+C33+C34</f>
        <v>8148570</v>
      </c>
    </row>
    <row r="30" spans="1:3" s="174" customFormat="1" ht="12.75" x14ac:dyDescent="0.2">
      <c r="A30" s="210" t="s">
        <v>89</v>
      </c>
      <c r="B30" s="211">
        <v>125</v>
      </c>
      <c r="C30" s="212">
        <v>3144570</v>
      </c>
    </row>
    <row r="31" spans="1:3" s="174" customFormat="1" ht="12.75" x14ac:dyDescent="0.2">
      <c r="A31" s="210" t="s">
        <v>90</v>
      </c>
      <c r="B31" s="211">
        <v>23</v>
      </c>
      <c r="C31" s="212">
        <v>747365</v>
      </c>
    </row>
    <row r="32" spans="1:3" s="174" customFormat="1" ht="12.75" x14ac:dyDescent="0.2">
      <c r="A32" s="213" t="s">
        <v>91</v>
      </c>
      <c r="B32" s="211">
        <v>38</v>
      </c>
      <c r="C32" s="214">
        <v>983985</v>
      </c>
    </row>
    <row r="33" spans="1:3" s="174" customFormat="1" ht="12.75" x14ac:dyDescent="0.2">
      <c r="A33" s="213" t="s">
        <v>9</v>
      </c>
      <c r="B33" s="211">
        <v>26</v>
      </c>
      <c r="C33" s="214">
        <v>642323</v>
      </c>
    </row>
    <row r="34" spans="1:3" s="174" customFormat="1" ht="12.75" x14ac:dyDescent="0.2">
      <c r="A34" s="210" t="s">
        <v>92</v>
      </c>
      <c r="B34" s="211">
        <v>108</v>
      </c>
      <c r="C34" s="212">
        <v>2630327</v>
      </c>
    </row>
    <row r="35" spans="1:3" s="174" customFormat="1" ht="12.75" x14ac:dyDescent="0.2">
      <c r="A35" s="215" t="s">
        <v>94</v>
      </c>
      <c r="B35" s="208">
        <f>B36+B37+B38+B39+B40</f>
        <v>409</v>
      </c>
      <c r="C35" s="209">
        <f>C36+C37+C38+C39+C40</f>
        <v>8947950</v>
      </c>
    </row>
    <row r="36" spans="1:3" s="174" customFormat="1" ht="12.75" x14ac:dyDescent="0.2">
      <c r="A36" s="210" t="s">
        <v>89</v>
      </c>
      <c r="B36" s="211">
        <v>161</v>
      </c>
      <c r="C36" s="212">
        <v>3502940</v>
      </c>
    </row>
    <row r="37" spans="1:3" s="174" customFormat="1" ht="12.75" x14ac:dyDescent="0.2">
      <c r="A37" s="210" t="s">
        <v>90</v>
      </c>
      <c r="B37" s="211">
        <v>50</v>
      </c>
      <c r="C37" s="212">
        <v>1072025</v>
      </c>
    </row>
    <row r="38" spans="1:3" s="174" customFormat="1" ht="12.75" x14ac:dyDescent="0.2">
      <c r="A38" s="213" t="s">
        <v>91</v>
      </c>
      <c r="B38" s="211">
        <v>54</v>
      </c>
      <c r="C38" s="214">
        <v>1230181</v>
      </c>
    </row>
    <row r="39" spans="1:3" s="174" customFormat="1" ht="12.75" x14ac:dyDescent="0.2">
      <c r="A39" s="213" t="s">
        <v>9</v>
      </c>
      <c r="B39" s="211">
        <v>32</v>
      </c>
      <c r="C39" s="214">
        <v>687213</v>
      </c>
    </row>
    <row r="40" spans="1:3" s="174" customFormat="1" ht="12.75" x14ac:dyDescent="0.2">
      <c r="A40" s="210" t="s">
        <v>92</v>
      </c>
      <c r="B40" s="211">
        <v>112</v>
      </c>
      <c r="C40" s="212">
        <v>2455591</v>
      </c>
    </row>
    <row r="41" spans="1:3" s="174" customFormat="1" ht="12.75" x14ac:dyDescent="0.2">
      <c r="A41" s="215" t="s">
        <v>95</v>
      </c>
      <c r="B41" s="208">
        <f>B42+B43+B44+B45+B46</f>
        <v>445</v>
      </c>
      <c r="C41" s="209">
        <f>C42+C43+C44+C45+C46</f>
        <v>9929050</v>
      </c>
    </row>
    <row r="42" spans="1:3" s="174" customFormat="1" ht="12.75" x14ac:dyDescent="0.2">
      <c r="A42" s="210" t="s">
        <v>89</v>
      </c>
      <c r="B42" s="211">
        <v>174</v>
      </c>
      <c r="C42" s="212">
        <v>3885769</v>
      </c>
    </row>
    <row r="43" spans="1:3" s="174" customFormat="1" ht="12.75" x14ac:dyDescent="0.2">
      <c r="A43" s="210" t="s">
        <v>90</v>
      </c>
      <c r="B43" s="211">
        <v>54</v>
      </c>
      <c r="C43" s="212">
        <v>1183664</v>
      </c>
    </row>
    <row r="44" spans="1:3" s="174" customFormat="1" ht="12.75" x14ac:dyDescent="0.2">
      <c r="A44" s="213" t="s">
        <v>91</v>
      </c>
      <c r="B44" s="211">
        <v>61</v>
      </c>
      <c r="C44" s="214">
        <v>1355665</v>
      </c>
    </row>
    <row r="45" spans="1:3" s="174" customFormat="1" ht="12.75" x14ac:dyDescent="0.2">
      <c r="A45" s="213" t="s">
        <v>9</v>
      </c>
      <c r="B45" s="211">
        <v>34</v>
      </c>
      <c r="C45" s="214">
        <v>755996</v>
      </c>
    </row>
    <row r="46" spans="1:3" s="174" customFormat="1" ht="12.75" x14ac:dyDescent="0.2">
      <c r="A46" s="210" t="s">
        <v>92</v>
      </c>
      <c r="B46" s="211">
        <v>122</v>
      </c>
      <c r="C46" s="212">
        <v>2747956</v>
      </c>
    </row>
    <row r="47" spans="1:3" s="174" customFormat="1" ht="12.75" x14ac:dyDescent="0.2">
      <c r="A47" s="217" t="s">
        <v>278</v>
      </c>
      <c r="B47" s="205">
        <f>B48+B54+B60+B66</f>
        <v>5241</v>
      </c>
      <c r="C47" s="206">
        <f>C48+C54+C60+C66</f>
        <v>142596256</v>
      </c>
    </row>
    <row r="48" spans="1:3" s="174" customFormat="1" ht="12.75" x14ac:dyDescent="0.2">
      <c r="A48" s="207" t="s">
        <v>88</v>
      </c>
      <c r="B48" s="208">
        <f>B49+B50+B51+B52+B53</f>
        <v>1219</v>
      </c>
      <c r="C48" s="209">
        <f>C49+C50+C51+C52+C53</f>
        <v>33024081</v>
      </c>
    </row>
    <row r="49" spans="1:3" s="174" customFormat="1" ht="12.75" x14ac:dyDescent="0.2">
      <c r="A49" s="210" t="s">
        <v>89</v>
      </c>
      <c r="B49" s="211">
        <v>684</v>
      </c>
      <c r="C49" s="212">
        <v>18583858</v>
      </c>
    </row>
    <row r="50" spans="1:3" s="174" customFormat="1" ht="12.75" x14ac:dyDescent="0.2">
      <c r="A50" s="210" t="s">
        <v>90</v>
      </c>
      <c r="B50" s="211">
        <v>153</v>
      </c>
      <c r="C50" s="212">
        <v>4160775</v>
      </c>
    </row>
    <row r="51" spans="1:3" s="174" customFormat="1" ht="12.75" x14ac:dyDescent="0.2">
      <c r="A51" s="213" t="s">
        <v>91</v>
      </c>
      <c r="B51" s="211">
        <v>126</v>
      </c>
      <c r="C51" s="214">
        <v>3368527</v>
      </c>
    </row>
    <row r="52" spans="1:3" s="174" customFormat="1" ht="12.75" x14ac:dyDescent="0.2">
      <c r="A52" s="213" t="s">
        <v>9</v>
      </c>
      <c r="B52" s="211">
        <v>41</v>
      </c>
      <c r="C52" s="214">
        <v>1065855</v>
      </c>
    </row>
    <row r="53" spans="1:3" s="174" customFormat="1" ht="12.75" x14ac:dyDescent="0.2">
      <c r="A53" s="210" t="s">
        <v>92</v>
      </c>
      <c r="B53" s="211">
        <v>215</v>
      </c>
      <c r="C53" s="212">
        <v>5845066</v>
      </c>
    </row>
    <row r="54" spans="1:3" s="174" customFormat="1" ht="12.75" x14ac:dyDescent="0.2">
      <c r="A54" s="215" t="s">
        <v>93</v>
      </c>
      <c r="B54" s="208">
        <f>B55+B56+B57+B58+B59</f>
        <v>1116</v>
      </c>
      <c r="C54" s="209">
        <f>C55+C56+C57+C58+C59</f>
        <v>30105295</v>
      </c>
    </row>
    <row r="55" spans="1:3" s="174" customFormat="1" ht="12.75" x14ac:dyDescent="0.2">
      <c r="A55" s="210" t="s">
        <v>89</v>
      </c>
      <c r="B55" s="211">
        <v>591</v>
      </c>
      <c r="C55" s="212">
        <v>15959965</v>
      </c>
    </row>
    <row r="56" spans="1:3" s="174" customFormat="1" ht="12.75" x14ac:dyDescent="0.2">
      <c r="A56" s="210" t="s">
        <v>90</v>
      </c>
      <c r="B56" s="211">
        <v>133</v>
      </c>
      <c r="C56" s="212">
        <v>3589531</v>
      </c>
    </row>
    <row r="57" spans="1:3" s="174" customFormat="1" ht="12.75" x14ac:dyDescent="0.2">
      <c r="A57" s="213" t="s">
        <v>91</v>
      </c>
      <c r="B57" s="211">
        <v>121</v>
      </c>
      <c r="C57" s="214">
        <v>3219103</v>
      </c>
    </row>
    <row r="58" spans="1:3" s="174" customFormat="1" ht="12.75" x14ac:dyDescent="0.2">
      <c r="A58" s="213" t="s">
        <v>9</v>
      </c>
      <c r="B58" s="211">
        <v>48</v>
      </c>
      <c r="C58" s="214">
        <v>1266833</v>
      </c>
    </row>
    <row r="59" spans="1:3" s="174" customFormat="1" ht="12.75" x14ac:dyDescent="0.2">
      <c r="A59" s="210" t="s">
        <v>92</v>
      </c>
      <c r="B59" s="211">
        <v>223</v>
      </c>
      <c r="C59" s="212">
        <v>6069863</v>
      </c>
    </row>
    <row r="60" spans="1:3" s="174" customFormat="1" ht="12.75" x14ac:dyDescent="0.2">
      <c r="A60" s="215" t="s">
        <v>94</v>
      </c>
      <c r="B60" s="208">
        <f>B61+B62+B63+B64+B65</f>
        <v>1403</v>
      </c>
      <c r="C60" s="209">
        <f>C61+C62+C63+C64+C65</f>
        <v>38274049</v>
      </c>
    </row>
    <row r="61" spans="1:3" s="174" customFormat="1" ht="12.75" x14ac:dyDescent="0.2">
      <c r="A61" s="210" t="s">
        <v>89</v>
      </c>
      <c r="B61" s="211">
        <v>773</v>
      </c>
      <c r="C61" s="212">
        <v>21094374</v>
      </c>
    </row>
    <row r="62" spans="1:3" s="174" customFormat="1" ht="12.75" x14ac:dyDescent="0.2">
      <c r="A62" s="210" t="s">
        <v>90</v>
      </c>
      <c r="B62" s="211">
        <v>165</v>
      </c>
      <c r="C62" s="212">
        <v>4533804</v>
      </c>
    </row>
    <row r="63" spans="1:3" s="174" customFormat="1" ht="12.75" x14ac:dyDescent="0.2">
      <c r="A63" s="213" t="s">
        <v>91</v>
      </c>
      <c r="B63" s="211">
        <v>167</v>
      </c>
      <c r="C63" s="214">
        <v>4541071</v>
      </c>
    </row>
    <row r="64" spans="1:3" s="174" customFormat="1" ht="12.75" x14ac:dyDescent="0.2">
      <c r="A64" s="213" t="s">
        <v>9</v>
      </c>
      <c r="B64" s="211">
        <v>69</v>
      </c>
      <c r="C64" s="214">
        <v>1876848</v>
      </c>
    </row>
    <row r="65" spans="1:3" s="174" customFormat="1" ht="12.75" x14ac:dyDescent="0.2">
      <c r="A65" s="210" t="s">
        <v>92</v>
      </c>
      <c r="B65" s="211">
        <v>229</v>
      </c>
      <c r="C65" s="212">
        <v>6227952</v>
      </c>
    </row>
    <row r="66" spans="1:3" s="174" customFormat="1" ht="12.75" x14ac:dyDescent="0.2">
      <c r="A66" s="215" t="s">
        <v>95</v>
      </c>
      <c r="B66" s="208">
        <f>B67+B68+B69+B70+B71</f>
        <v>1503</v>
      </c>
      <c r="C66" s="209">
        <f>C67+C68+C69+C70+C71</f>
        <v>41192831</v>
      </c>
    </row>
    <row r="67" spans="1:3" s="174" customFormat="1" ht="12.75" x14ac:dyDescent="0.2">
      <c r="A67" s="210" t="s">
        <v>89</v>
      </c>
      <c r="B67" s="211">
        <v>832</v>
      </c>
      <c r="C67" s="212">
        <v>22743444</v>
      </c>
    </row>
    <row r="68" spans="1:3" s="174" customFormat="1" ht="12.75" x14ac:dyDescent="0.2">
      <c r="A68" s="210" t="s">
        <v>90</v>
      </c>
      <c r="B68" s="211">
        <v>175</v>
      </c>
      <c r="C68" s="212">
        <v>4807815</v>
      </c>
    </row>
    <row r="69" spans="1:3" s="174" customFormat="1" ht="12.75" x14ac:dyDescent="0.2">
      <c r="A69" s="213" t="s">
        <v>91</v>
      </c>
      <c r="B69" s="211">
        <v>179</v>
      </c>
      <c r="C69" s="214">
        <v>4915123</v>
      </c>
    </row>
    <row r="70" spans="1:3" s="174" customFormat="1" ht="12.75" x14ac:dyDescent="0.2">
      <c r="A70" s="213" t="s">
        <v>9</v>
      </c>
      <c r="B70" s="211">
        <v>72</v>
      </c>
      <c r="C70" s="214">
        <v>1972419</v>
      </c>
    </row>
    <row r="71" spans="1:3" s="174" customFormat="1" ht="12.75" x14ac:dyDescent="0.2">
      <c r="A71" s="210" t="s">
        <v>92</v>
      </c>
      <c r="B71" s="211">
        <v>245</v>
      </c>
      <c r="C71" s="212">
        <v>6754030</v>
      </c>
    </row>
    <row r="72" spans="1:3" s="174" customFormat="1" ht="12.75" x14ac:dyDescent="0.2">
      <c r="A72" s="217" t="s">
        <v>279</v>
      </c>
      <c r="B72" s="205">
        <f>B73+B79+B85+B91</f>
        <v>16</v>
      </c>
      <c r="C72" s="206">
        <f>C73+C79+C85+C91</f>
        <v>381744</v>
      </c>
    </row>
    <row r="73" spans="1:3" s="174" customFormat="1" ht="12.75" x14ac:dyDescent="0.2">
      <c r="A73" s="207" t="s">
        <v>88</v>
      </c>
      <c r="B73" s="208">
        <f>B74+B75+B76+B77+B78</f>
        <v>0</v>
      </c>
      <c r="C73" s="209">
        <f>C74+C75+C76+C77+C78</f>
        <v>0</v>
      </c>
    </row>
    <row r="74" spans="1:3" s="174" customFormat="1" ht="12.75" x14ac:dyDescent="0.2">
      <c r="A74" s="210" t="s">
        <v>89</v>
      </c>
      <c r="B74" s="211">
        <v>0</v>
      </c>
      <c r="C74" s="212">
        <v>0</v>
      </c>
    </row>
    <row r="75" spans="1:3" s="174" customFormat="1" ht="12.75" x14ac:dyDescent="0.2">
      <c r="A75" s="210" t="s">
        <v>90</v>
      </c>
      <c r="B75" s="211">
        <v>0</v>
      </c>
      <c r="C75" s="212">
        <v>0</v>
      </c>
    </row>
    <row r="76" spans="1:3" s="174" customFormat="1" ht="12.75" x14ac:dyDescent="0.2">
      <c r="A76" s="213" t="s">
        <v>91</v>
      </c>
      <c r="B76" s="211">
        <v>0</v>
      </c>
      <c r="C76" s="212">
        <v>0</v>
      </c>
    </row>
    <row r="77" spans="1:3" s="174" customFormat="1" ht="12.75" x14ac:dyDescent="0.2">
      <c r="A77" s="213" t="s">
        <v>9</v>
      </c>
      <c r="B77" s="211">
        <v>0</v>
      </c>
      <c r="C77" s="212">
        <v>0</v>
      </c>
    </row>
    <row r="78" spans="1:3" s="174" customFormat="1" ht="12.75" x14ac:dyDescent="0.2">
      <c r="A78" s="210" t="s">
        <v>92</v>
      </c>
      <c r="B78" s="211">
        <v>0</v>
      </c>
      <c r="C78" s="212">
        <v>0</v>
      </c>
    </row>
    <row r="79" spans="1:3" s="174" customFormat="1" ht="12.75" x14ac:dyDescent="0.2">
      <c r="A79" s="215" t="s">
        <v>93</v>
      </c>
      <c r="B79" s="208">
        <f>B80+B81+B82+B83+B84</f>
        <v>1</v>
      </c>
      <c r="C79" s="209">
        <f>C80+C81+C82+C83+C84</f>
        <v>31942</v>
      </c>
    </row>
    <row r="80" spans="1:3" s="174" customFormat="1" ht="12.75" x14ac:dyDescent="0.2">
      <c r="A80" s="210" t="s">
        <v>89</v>
      </c>
      <c r="B80" s="211">
        <v>1</v>
      </c>
      <c r="C80" s="212">
        <v>31942</v>
      </c>
    </row>
    <row r="81" spans="1:3" s="174" customFormat="1" ht="12.75" x14ac:dyDescent="0.2">
      <c r="A81" s="210" t="s">
        <v>90</v>
      </c>
      <c r="B81" s="211">
        <v>0</v>
      </c>
      <c r="C81" s="212">
        <v>0</v>
      </c>
    </row>
    <row r="82" spans="1:3" s="174" customFormat="1" ht="12.75" x14ac:dyDescent="0.2">
      <c r="A82" s="213" t="s">
        <v>91</v>
      </c>
      <c r="B82" s="211">
        <v>0</v>
      </c>
      <c r="C82" s="212">
        <v>0</v>
      </c>
    </row>
    <row r="83" spans="1:3" s="174" customFormat="1" ht="12.75" x14ac:dyDescent="0.2">
      <c r="A83" s="213" t="s">
        <v>9</v>
      </c>
      <c r="B83" s="211">
        <v>0</v>
      </c>
      <c r="C83" s="212">
        <v>0</v>
      </c>
    </row>
    <row r="84" spans="1:3" s="174" customFormat="1" ht="12.75" x14ac:dyDescent="0.2">
      <c r="A84" s="210" t="s">
        <v>92</v>
      </c>
      <c r="B84" s="211">
        <v>0</v>
      </c>
      <c r="C84" s="212">
        <v>0</v>
      </c>
    </row>
    <row r="85" spans="1:3" s="174" customFormat="1" ht="12.75" x14ac:dyDescent="0.2">
      <c r="A85" s="215" t="s">
        <v>94</v>
      </c>
      <c r="B85" s="208">
        <f>B86+B87+B88+B89+B90</f>
        <v>8</v>
      </c>
      <c r="C85" s="209">
        <f>C86+C87+C88+C89+C90</f>
        <v>192917</v>
      </c>
    </row>
    <row r="86" spans="1:3" s="174" customFormat="1" ht="12.75" x14ac:dyDescent="0.2">
      <c r="A86" s="210" t="s">
        <v>89</v>
      </c>
      <c r="B86" s="211">
        <v>3</v>
      </c>
      <c r="C86" s="216">
        <v>70829</v>
      </c>
    </row>
    <row r="87" spans="1:3" s="174" customFormat="1" ht="12.75" x14ac:dyDescent="0.2">
      <c r="A87" s="210" t="s">
        <v>90</v>
      </c>
      <c r="B87" s="211">
        <v>1</v>
      </c>
      <c r="C87" s="216">
        <v>31942</v>
      </c>
    </row>
    <row r="88" spans="1:3" s="174" customFormat="1" ht="12.75" x14ac:dyDescent="0.2">
      <c r="A88" s="213" t="s">
        <v>91</v>
      </c>
      <c r="B88" s="211">
        <v>1</v>
      </c>
      <c r="C88" s="216">
        <v>19000</v>
      </c>
    </row>
    <row r="89" spans="1:3" s="174" customFormat="1" ht="12.75" x14ac:dyDescent="0.2">
      <c r="A89" s="213" t="s">
        <v>9</v>
      </c>
      <c r="B89" s="211">
        <v>1</v>
      </c>
      <c r="C89" s="216">
        <v>13651</v>
      </c>
    </row>
    <row r="90" spans="1:3" s="174" customFormat="1" ht="12.75" x14ac:dyDescent="0.2">
      <c r="A90" s="210" t="s">
        <v>92</v>
      </c>
      <c r="B90" s="211">
        <v>2</v>
      </c>
      <c r="C90" s="216">
        <v>57495</v>
      </c>
    </row>
    <row r="91" spans="1:3" s="174" customFormat="1" ht="12.75" x14ac:dyDescent="0.2">
      <c r="A91" s="215" t="s">
        <v>95</v>
      </c>
      <c r="B91" s="208">
        <f>B92+B93+B94+B95+B96</f>
        <v>7</v>
      </c>
      <c r="C91" s="209">
        <f>C92+C93+C94+C95+C96</f>
        <v>156885</v>
      </c>
    </row>
    <row r="92" spans="1:3" s="174" customFormat="1" ht="12.75" x14ac:dyDescent="0.2">
      <c r="A92" s="210" t="s">
        <v>89</v>
      </c>
      <c r="B92" s="211">
        <v>3</v>
      </c>
      <c r="C92" s="212">
        <v>70829</v>
      </c>
    </row>
    <row r="93" spans="1:3" s="174" customFormat="1" ht="12.75" x14ac:dyDescent="0.2">
      <c r="A93" s="210" t="s">
        <v>90</v>
      </c>
      <c r="B93" s="211">
        <v>1</v>
      </c>
      <c r="C93" s="212">
        <v>31942</v>
      </c>
    </row>
    <row r="94" spans="1:3" s="174" customFormat="1" ht="12.75" x14ac:dyDescent="0.2">
      <c r="A94" s="213" t="s">
        <v>91</v>
      </c>
      <c r="B94" s="211">
        <v>1</v>
      </c>
      <c r="C94" s="214">
        <v>19000</v>
      </c>
    </row>
    <row r="95" spans="1:3" s="174" customFormat="1" ht="12.75" x14ac:dyDescent="0.2">
      <c r="A95" s="213" t="s">
        <v>9</v>
      </c>
      <c r="B95" s="211">
        <v>1</v>
      </c>
      <c r="C95" s="214">
        <v>13651</v>
      </c>
    </row>
    <row r="96" spans="1:3" s="174" customFormat="1" ht="12.75" x14ac:dyDescent="0.2">
      <c r="A96" s="210" t="s">
        <v>92</v>
      </c>
      <c r="B96" s="211">
        <v>1</v>
      </c>
      <c r="C96" s="212">
        <v>21463</v>
      </c>
    </row>
  </sheetData>
  <mergeCells count="4">
    <mergeCell ref="A2:C2"/>
    <mergeCell ref="A3:A4"/>
    <mergeCell ref="B3:C3"/>
    <mergeCell ref="B1:C1"/>
  </mergeCells>
  <pageMargins left="0.7" right="0.7" top="0.75" bottom="0.75" header="0.3" footer="0.3"/>
  <pageSetup paperSize="9" scale="71" orientation="portrait" r:id="rId1"/>
  <rowBreaks count="1" manualBreakCount="1"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Normal="100" zoomScaleSheetLayoutView="100" workbookViewId="0">
      <selection activeCell="B5" sqref="B5"/>
    </sheetView>
  </sheetViews>
  <sheetFormatPr defaultRowHeight="15" x14ac:dyDescent="0.25"/>
  <cols>
    <col min="1" max="1" width="24.85546875" customWidth="1"/>
    <col min="2" max="2" width="16.85546875" customWidth="1"/>
    <col min="3" max="3" width="9.5703125" customWidth="1"/>
    <col min="4" max="4" width="21" bestFit="1" customWidth="1"/>
    <col min="5" max="5" width="5.42578125" bestFit="1" customWidth="1"/>
    <col min="6" max="6" width="18.85546875" bestFit="1" customWidth="1"/>
    <col min="7" max="7" width="8.28515625" bestFit="1" customWidth="1"/>
    <col min="8" max="8" width="21" bestFit="1" customWidth="1"/>
    <col min="10" max="10" width="11.42578125" bestFit="1" customWidth="1"/>
  </cols>
  <sheetData>
    <row r="1" spans="1:8" ht="49.5" customHeight="1" x14ac:dyDescent="0.25">
      <c r="A1" s="9"/>
      <c r="B1" s="9"/>
      <c r="C1" s="9"/>
      <c r="D1" s="9"/>
      <c r="E1" s="10"/>
      <c r="F1" s="317" t="s">
        <v>83</v>
      </c>
      <c r="G1" s="317"/>
      <c r="H1" s="317"/>
    </row>
    <row r="2" spans="1:8" ht="63.75" customHeight="1" x14ac:dyDescent="0.25">
      <c r="B2" s="281" t="s">
        <v>277</v>
      </c>
      <c r="C2" s="281"/>
      <c r="D2" s="281"/>
      <c r="E2" s="281"/>
      <c r="F2" s="281"/>
      <c r="G2" s="281"/>
      <c r="H2" s="281"/>
    </row>
    <row r="3" spans="1:8" ht="15.75" x14ac:dyDescent="0.25">
      <c r="A3" s="291" t="s">
        <v>74</v>
      </c>
      <c r="B3" s="292" t="s">
        <v>75</v>
      </c>
      <c r="C3" s="291" t="s">
        <v>76</v>
      </c>
      <c r="D3" s="291"/>
      <c r="E3" s="291" t="s">
        <v>77</v>
      </c>
      <c r="F3" s="291"/>
      <c r="G3" s="291" t="s">
        <v>78</v>
      </c>
      <c r="H3" s="291"/>
    </row>
    <row r="4" spans="1:8" ht="32.25" customHeight="1" x14ac:dyDescent="0.25">
      <c r="A4" s="291"/>
      <c r="B4" s="292"/>
      <c r="C4" s="15" t="s">
        <v>79</v>
      </c>
      <c r="D4" s="15" t="s">
        <v>80</v>
      </c>
      <c r="E4" s="21" t="s">
        <v>79</v>
      </c>
      <c r="F4" s="22" t="s">
        <v>80</v>
      </c>
      <c r="G4" s="21" t="s">
        <v>79</v>
      </c>
      <c r="H4" s="21" t="s">
        <v>80</v>
      </c>
    </row>
    <row r="5" spans="1:8" ht="28.5" x14ac:dyDescent="0.25">
      <c r="A5" s="286" t="s">
        <v>256</v>
      </c>
      <c r="B5" s="145" t="s">
        <v>251</v>
      </c>
      <c r="C5" s="11">
        <f>C6+C7+C8+C9</f>
        <v>35858</v>
      </c>
      <c r="D5" s="12">
        <f>D6+D7+D8+D9</f>
        <v>55529471</v>
      </c>
      <c r="E5" s="11">
        <f t="shared" ref="E5:F5" si="0">E9+E8+E7+E6</f>
        <v>0</v>
      </c>
      <c r="F5" s="12">
        <f t="shared" si="0"/>
        <v>0</v>
      </c>
      <c r="G5" s="11">
        <f t="shared" ref="G5:H5" si="1">G9+G8+G7+G6</f>
        <v>35858</v>
      </c>
      <c r="H5" s="12">
        <f t="shared" si="1"/>
        <v>55529471</v>
      </c>
    </row>
    <row r="6" spans="1:8" ht="15.75" x14ac:dyDescent="0.25">
      <c r="A6" s="286"/>
      <c r="B6" s="146" t="s">
        <v>252</v>
      </c>
      <c r="C6" s="13">
        <v>8964</v>
      </c>
      <c r="D6" s="14">
        <v>12874665</v>
      </c>
      <c r="E6" s="15">
        <v>0</v>
      </c>
      <c r="F6" s="16">
        <v>0</v>
      </c>
      <c r="G6" s="17">
        <f t="shared" ref="G6:G9" si="2">C6+E6</f>
        <v>8964</v>
      </c>
      <c r="H6" s="18">
        <f t="shared" ref="H6:H9" si="3">D6+F6</f>
        <v>12874665</v>
      </c>
    </row>
    <row r="7" spans="1:8" ht="15.75" x14ac:dyDescent="0.25">
      <c r="A7" s="286"/>
      <c r="B7" s="146" t="s">
        <v>253</v>
      </c>
      <c r="C7" s="13">
        <v>8507</v>
      </c>
      <c r="D7" s="14">
        <v>12164567</v>
      </c>
      <c r="E7" s="15">
        <v>191</v>
      </c>
      <c r="F7" s="16">
        <v>1084891</v>
      </c>
      <c r="G7" s="17">
        <f t="shared" si="2"/>
        <v>8698</v>
      </c>
      <c r="H7" s="18">
        <f t="shared" si="3"/>
        <v>13249458</v>
      </c>
    </row>
    <row r="8" spans="1:8" ht="15.75" x14ac:dyDescent="0.25">
      <c r="A8" s="286"/>
      <c r="B8" s="146" t="s">
        <v>254</v>
      </c>
      <c r="C8" s="13">
        <v>9196</v>
      </c>
      <c r="D8" s="14">
        <v>15245121</v>
      </c>
      <c r="E8" s="15">
        <v>0</v>
      </c>
      <c r="F8" s="16">
        <v>0</v>
      </c>
      <c r="G8" s="17">
        <f t="shared" si="2"/>
        <v>9196</v>
      </c>
      <c r="H8" s="18">
        <f t="shared" si="3"/>
        <v>15245121</v>
      </c>
    </row>
    <row r="9" spans="1:8" ht="15.75" x14ac:dyDescent="0.25">
      <c r="A9" s="286"/>
      <c r="B9" s="146" t="s">
        <v>255</v>
      </c>
      <c r="C9" s="13">
        <v>9191</v>
      </c>
      <c r="D9" s="14">
        <v>15245118</v>
      </c>
      <c r="E9" s="15">
        <v>-191</v>
      </c>
      <c r="F9" s="16">
        <v>-1084891</v>
      </c>
      <c r="G9" s="17">
        <f t="shared" si="2"/>
        <v>9000</v>
      </c>
      <c r="H9" s="18">
        <f t="shared" si="3"/>
        <v>14160227</v>
      </c>
    </row>
    <row r="10" spans="1:8" ht="15.75" x14ac:dyDescent="0.25">
      <c r="A10" s="316" t="s">
        <v>257</v>
      </c>
      <c r="B10" s="153" t="s">
        <v>258</v>
      </c>
      <c r="C10" s="193">
        <v>1414</v>
      </c>
      <c r="D10" s="194">
        <v>34294000</v>
      </c>
      <c r="E10" s="193">
        <v>0</v>
      </c>
      <c r="F10" s="194">
        <v>0</v>
      </c>
      <c r="G10" s="11">
        <f t="shared" ref="G10:H10" si="4">G14+G13+G12+G11</f>
        <v>1414</v>
      </c>
      <c r="H10" s="12">
        <f t="shared" si="4"/>
        <v>34294000</v>
      </c>
    </row>
    <row r="11" spans="1:8" ht="15.75" x14ac:dyDescent="0.25">
      <c r="A11" s="316"/>
      <c r="B11" s="146" t="s">
        <v>252</v>
      </c>
      <c r="C11" s="191">
        <v>353</v>
      </c>
      <c r="D11" s="192">
        <v>8573500</v>
      </c>
      <c r="E11" s="191">
        <v>-113</v>
      </c>
      <c r="F11" s="192">
        <v>-1305070</v>
      </c>
      <c r="G11" s="17">
        <f t="shared" ref="G11:G14" si="5">C11+E11</f>
        <v>240</v>
      </c>
      <c r="H11" s="18">
        <f t="shared" ref="H11:H14" si="6">D11+F11</f>
        <v>7268430</v>
      </c>
    </row>
    <row r="12" spans="1:8" ht="15.75" x14ac:dyDescent="0.25">
      <c r="A12" s="316"/>
      <c r="B12" s="146" t="s">
        <v>253</v>
      </c>
      <c r="C12" s="191">
        <v>353</v>
      </c>
      <c r="D12" s="192">
        <v>8573500</v>
      </c>
      <c r="E12" s="191">
        <v>-33</v>
      </c>
      <c r="F12" s="192">
        <v>-424930</v>
      </c>
      <c r="G12" s="17">
        <f t="shared" si="5"/>
        <v>320</v>
      </c>
      <c r="H12" s="18">
        <f t="shared" si="6"/>
        <v>8148570</v>
      </c>
    </row>
    <row r="13" spans="1:8" ht="15.75" x14ac:dyDescent="0.25">
      <c r="A13" s="316"/>
      <c r="B13" s="146" t="s">
        <v>254</v>
      </c>
      <c r="C13" s="191">
        <v>353</v>
      </c>
      <c r="D13" s="192">
        <v>8573500</v>
      </c>
      <c r="E13" s="191">
        <v>56</v>
      </c>
      <c r="F13" s="192">
        <v>374450</v>
      </c>
      <c r="G13" s="17">
        <f t="shared" si="5"/>
        <v>409</v>
      </c>
      <c r="H13" s="18">
        <f t="shared" si="6"/>
        <v>8947950</v>
      </c>
    </row>
    <row r="14" spans="1:8" ht="15.75" x14ac:dyDescent="0.25">
      <c r="A14" s="316"/>
      <c r="B14" s="146" t="s">
        <v>255</v>
      </c>
      <c r="C14" s="191">
        <v>355</v>
      </c>
      <c r="D14" s="192">
        <v>8573500</v>
      </c>
      <c r="E14" s="191">
        <v>90</v>
      </c>
      <c r="F14" s="192">
        <v>1355550</v>
      </c>
      <c r="G14" s="17">
        <f t="shared" si="5"/>
        <v>445</v>
      </c>
      <c r="H14" s="18">
        <f t="shared" si="6"/>
        <v>9929050</v>
      </c>
    </row>
    <row r="15" spans="1:8" ht="15.75" x14ac:dyDescent="0.25">
      <c r="A15" s="316"/>
      <c r="B15" s="153" t="s">
        <v>260</v>
      </c>
      <c r="C15" s="193">
        <v>5241</v>
      </c>
      <c r="D15" s="194">
        <f>SUM(D16:D19)</f>
        <v>142596256</v>
      </c>
      <c r="E15" s="193">
        <v>0</v>
      </c>
      <c r="F15" s="194">
        <v>0</v>
      </c>
      <c r="G15" s="11">
        <f t="shared" ref="G15:H15" si="7">G19+G18+G17+G16</f>
        <v>5241</v>
      </c>
      <c r="H15" s="12">
        <f t="shared" si="7"/>
        <v>142596256</v>
      </c>
    </row>
    <row r="16" spans="1:8" ht="15.75" x14ac:dyDescent="0.25">
      <c r="A16" s="316"/>
      <c r="B16" s="146" t="s">
        <v>252</v>
      </c>
      <c r="C16" s="191">
        <v>1311</v>
      </c>
      <c r="D16" s="192">
        <v>35649065</v>
      </c>
      <c r="E16" s="191">
        <v>-92</v>
      </c>
      <c r="F16" s="192">
        <v>-2624984</v>
      </c>
      <c r="G16" s="17">
        <f t="shared" ref="G16:G19" si="8">C16+E16</f>
        <v>1219</v>
      </c>
      <c r="H16" s="18">
        <f t="shared" ref="H16:H19" si="9">D16+F16</f>
        <v>33024081</v>
      </c>
    </row>
    <row r="17" spans="1:8" ht="15.75" x14ac:dyDescent="0.25">
      <c r="A17" s="316"/>
      <c r="B17" s="146" t="s">
        <v>253</v>
      </c>
      <c r="C17" s="191">
        <v>1311</v>
      </c>
      <c r="D17" s="192">
        <v>35649065</v>
      </c>
      <c r="E17" s="191">
        <v>-195</v>
      </c>
      <c r="F17" s="192">
        <v>-5543770</v>
      </c>
      <c r="G17" s="17">
        <f t="shared" si="8"/>
        <v>1116</v>
      </c>
      <c r="H17" s="18">
        <f t="shared" si="9"/>
        <v>30105295</v>
      </c>
    </row>
    <row r="18" spans="1:8" ht="15.75" x14ac:dyDescent="0.25">
      <c r="A18" s="316"/>
      <c r="B18" s="146" t="s">
        <v>254</v>
      </c>
      <c r="C18" s="191">
        <v>1311</v>
      </c>
      <c r="D18" s="192">
        <v>35649065</v>
      </c>
      <c r="E18" s="191">
        <v>92</v>
      </c>
      <c r="F18" s="192">
        <v>2624984</v>
      </c>
      <c r="G18" s="17">
        <f t="shared" si="8"/>
        <v>1403</v>
      </c>
      <c r="H18" s="18">
        <f t="shared" si="9"/>
        <v>38274049</v>
      </c>
    </row>
    <row r="19" spans="1:8" ht="15.75" x14ac:dyDescent="0.25">
      <c r="A19" s="316"/>
      <c r="B19" s="146" t="s">
        <v>255</v>
      </c>
      <c r="C19" s="191">
        <v>1308</v>
      </c>
      <c r="D19" s="192">
        <v>35649061</v>
      </c>
      <c r="E19" s="191">
        <v>195</v>
      </c>
      <c r="F19" s="192">
        <v>5543770</v>
      </c>
      <c r="G19" s="17">
        <f t="shared" si="8"/>
        <v>1503</v>
      </c>
      <c r="H19" s="18">
        <f t="shared" si="9"/>
        <v>41192831</v>
      </c>
    </row>
    <row r="20" spans="1:8" ht="28.5" x14ac:dyDescent="0.25">
      <c r="A20" s="316"/>
      <c r="B20" s="153" t="s">
        <v>259</v>
      </c>
      <c r="C20" s="193">
        <v>16</v>
      </c>
      <c r="D20" s="194">
        <f>SUM(D21:D24)</f>
        <v>381744</v>
      </c>
      <c r="E20" s="193">
        <v>0</v>
      </c>
      <c r="F20" s="194">
        <v>0</v>
      </c>
      <c r="G20" s="11">
        <f t="shared" ref="G20:H20" si="10">G24+G23+G22+G21</f>
        <v>16</v>
      </c>
      <c r="H20" s="12">
        <f t="shared" si="10"/>
        <v>381744</v>
      </c>
    </row>
    <row r="21" spans="1:8" ht="15.75" x14ac:dyDescent="0.25">
      <c r="A21" s="316"/>
      <c r="B21" s="146" t="s">
        <v>252</v>
      </c>
      <c r="C21" s="191">
        <v>6</v>
      </c>
      <c r="D21" s="192">
        <v>110925</v>
      </c>
      <c r="E21" s="191">
        <v>-6</v>
      </c>
      <c r="F21" s="192">
        <v>-110925</v>
      </c>
      <c r="G21" s="17">
        <f t="shared" ref="G21:G24" si="11">C21+E21</f>
        <v>0</v>
      </c>
      <c r="H21" s="18">
        <f t="shared" ref="H21:H24" si="12">D21+F21</f>
        <v>0</v>
      </c>
    </row>
    <row r="22" spans="1:8" ht="15.75" x14ac:dyDescent="0.25">
      <c r="A22" s="316"/>
      <c r="B22" s="146" t="s">
        <v>253</v>
      </c>
      <c r="C22" s="191">
        <v>5</v>
      </c>
      <c r="D22" s="192">
        <v>136153</v>
      </c>
      <c r="E22" s="191">
        <v>-4</v>
      </c>
      <c r="F22" s="192">
        <v>-104211</v>
      </c>
      <c r="G22" s="17">
        <f t="shared" si="11"/>
        <v>1</v>
      </c>
      <c r="H22" s="18">
        <f t="shared" si="12"/>
        <v>31942</v>
      </c>
    </row>
    <row r="23" spans="1:8" ht="15.75" x14ac:dyDescent="0.25">
      <c r="A23" s="316"/>
      <c r="B23" s="146" t="s">
        <v>254</v>
      </c>
      <c r="C23" s="191">
        <v>3</v>
      </c>
      <c r="D23" s="192">
        <v>85349</v>
      </c>
      <c r="E23" s="191">
        <v>5</v>
      </c>
      <c r="F23" s="192">
        <v>107568</v>
      </c>
      <c r="G23" s="17">
        <f t="shared" si="11"/>
        <v>8</v>
      </c>
      <c r="H23" s="18">
        <f t="shared" si="12"/>
        <v>192917</v>
      </c>
    </row>
    <row r="24" spans="1:8" ht="15.75" x14ac:dyDescent="0.25">
      <c r="A24" s="316"/>
      <c r="B24" s="146" t="s">
        <v>255</v>
      </c>
      <c r="C24" s="191">
        <v>2</v>
      </c>
      <c r="D24" s="192">
        <v>49317</v>
      </c>
      <c r="E24" s="191">
        <v>5</v>
      </c>
      <c r="F24" s="192">
        <v>107568</v>
      </c>
      <c r="G24" s="17">
        <f t="shared" si="11"/>
        <v>7</v>
      </c>
      <c r="H24" s="18">
        <f t="shared" si="12"/>
        <v>156885</v>
      </c>
    </row>
    <row r="25" spans="1:8" x14ac:dyDescent="0.25">
      <c r="D25" s="100">
        <f>SUM(D21:D24)</f>
        <v>381744</v>
      </c>
    </row>
  </sheetData>
  <mergeCells count="9">
    <mergeCell ref="A10:A24"/>
    <mergeCell ref="A5:A9"/>
    <mergeCell ref="F1:H1"/>
    <mergeCell ref="A3:A4"/>
    <mergeCell ref="B3:B4"/>
    <mergeCell ref="C3:D3"/>
    <mergeCell ref="E3:F3"/>
    <mergeCell ref="G3:H3"/>
    <mergeCell ref="B2:H2"/>
  </mergeCells>
  <pageMargins left="0.7" right="0.7" top="0.75" bottom="0.75" header="0.3" footer="0.3"/>
  <pageSetup paperSize="9" scale="83" orientation="landscape" r:id="rId1"/>
  <rowBreaks count="1" manualBreakCount="1">
    <brk id="2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24" zoomScaleNormal="100" zoomScaleSheetLayoutView="124" workbookViewId="0">
      <pane xSplit="2" ySplit="4" topLeftCell="C56" activePane="bottomRight" state="frozen"/>
      <selection pane="topRight" activeCell="C1" sqref="C1"/>
      <selection pane="bottomLeft" activeCell="A5" sqref="A5"/>
      <selection pane="bottomRight" activeCell="D69" sqref="D69"/>
    </sheetView>
  </sheetViews>
  <sheetFormatPr defaultRowHeight="15" x14ac:dyDescent="0.25"/>
  <cols>
    <col min="1" max="1" width="11.7109375" style="1" customWidth="1"/>
    <col min="2" max="2" width="16.85546875" style="1" customWidth="1"/>
    <col min="3" max="3" width="12.140625" style="1" customWidth="1"/>
    <col min="4" max="4" width="11.7109375" style="1" customWidth="1"/>
    <col min="5" max="5" width="12.28515625" style="1" customWidth="1"/>
    <col min="6" max="6" width="13.28515625" style="1" customWidth="1"/>
    <col min="7" max="7" width="8.7109375" style="1" bestFit="1" customWidth="1"/>
    <col min="8" max="8" width="11.28515625" style="1" customWidth="1"/>
    <col min="9" max="10" width="13.28515625" style="1" bestFit="1" customWidth="1"/>
    <col min="11" max="11" width="14.7109375" style="1" bestFit="1" customWidth="1"/>
    <col min="12" max="12" width="14.140625" style="1" customWidth="1"/>
    <col min="13" max="13" width="12" style="1" bestFit="1" customWidth="1"/>
    <col min="14" max="14" width="13.28515625" style="1" bestFit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62.25" customHeight="1" x14ac:dyDescent="0.25">
      <c r="L1" s="280" t="s">
        <v>73</v>
      </c>
      <c r="M1" s="280"/>
      <c r="N1" s="280"/>
    </row>
    <row r="2" spans="1:14" ht="23.25" customHeight="1" x14ac:dyDescent="0.25">
      <c r="A2" s="319" t="s">
        <v>0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</row>
    <row r="3" spans="1:14" x14ac:dyDescent="0.25">
      <c r="A3" s="320" t="s">
        <v>1</v>
      </c>
      <c r="B3" s="322" t="s">
        <v>2</v>
      </c>
      <c r="C3" s="324" t="s">
        <v>3</v>
      </c>
      <c r="D3" s="324"/>
      <c r="E3" s="324"/>
      <c r="F3" s="324"/>
      <c r="G3" s="324"/>
      <c r="H3" s="324"/>
      <c r="I3" s="324" t="s">
        <v>4</v>
      </c>
      <c r="J3" s="324"/>
      <c r="K3" s="324"/>
      <c r="L3" s="324"/>
      <c r="M3" s="324"/>
      <c r="N3" s="324"/>
    </row>
    <row r="4" spans="1:14" ht="30" x14ac:dyDescent="0.25">
      <c r="A4" s="321"/>
      <c r="B4" s="323"/>
      <c r="C4" s="7" t="s">
        <v>5</v>
      </c>
      <c r="D4" s="7" t="s">
        <v>6</v>
      </c>
      <c r="E4" s="8" t="s">
        <v>7</v>
      </c>
      <c r="F4" s="8" t="s">
        <v>8</v>
      </c>
      <c r="G4" s="7" t="s">
        <v>9</v>
      </c>
      <c r="H4" s="7" t="s">
        <v>10</v>
      </c>
      <c r="I4" s="7" t="s">
        <v>5</v>
      </c>
      <c r="J4" s="7" t="s">
        <v>6</v>
      </c>
      <c r="K4" s="8" t="s">
        <v>7</v>
      </c>
      <c r="L4" s="8" t="s">
        <v>8</v>
      </c>
      <c r="M4" s="7" t="s">
        <v>9</v>
      </c>
      <c r="N4" s="7" t="s">
        <v>10</v>
      </c>
    </row>
    <row r="5" spans="1:14" x14ac:dyDescent="0.25">
      <c r="A5" s="318" t="s">
        <v>11</v>
      </c>
      <c r="B5" s="318"/>
      <c r="C5" s="2">
        <v>8318</v>
      </c>
      <c r="D5" s="2">
        <v>2571</v>
      </c>
      <c r="E5" s="2">
        <v>2190</v>
      </c>
      <c r="F5" s="2">
        <v>4363</v>
      </c>
      <c r="G5" s="3">
        <v>465</v>
      </c>
      <c r="H5" s="4">
        <v>17907</v>
      </c>
      <c r="I5" s="2">
        <v>1584675</v>
      </c>
      <c r="J5" s="2">
        <v>489804</v>
      </c>
      <c r="K5" s="2">
        <v>417221</v>
      </c>
      <c r="L5" s="2">
        <v>831201</v>
      </c>
      <c r="M5" s="2">
        <v>88587</v>
      </c>
      <c r="N5" s="5">
        <v>3411488</v>
      </c>
    </row>
    <row r="6" spans="1:14" x14ac:dyDescent="0.25">
      <c r="A6" s="318" t="s">
        <v>12</v>
      </c>
      <c r="B6" s="318"/>
      <c r="C6" s="2">
        <v>2303</v>
      </c>
      <c r="D6" s="3">
        <v>683</v>
      </c>
      <c r="E6" s="3">
        <v>994</v>
      </c>
      <c r="F6" s="3">
        <v>456</v>
      </c>
      <c r="G6" s="3">
        <v>783</v>
      </c>
      <c r="H6" s="4">
        <v>5219</v>
      </c>
      <c r="I6" s="2">
        <v>456994</v>
      </c>
      <c r="J6" s="2">
        <v>135530</v>
      </c>
      <c r="K6" s="2">
        <v>197243</v>
      </c>
      <c r="L6" s="2">
        <v>90486</v>
      </c>
      <c r="M6" s="2">
        <v>155373</v>
      </c>
      <c r="N6" s="5">
        <v>1035626</v>
      </c>
    </row>
    <row r="7" spans="1:14" x14ac:dyDescent="0.25">
      <c r="A7" s="318" t="s">
        <v>13</v>
      </c>
      <c r="B7" s="318"/>
      <c r="C7" s="2">
        <v>58836</v>
      </c>
      <c r="D7" s="2">
        <v>5693</v>
      </c>
      <c r="E7" s="2">
        <v>10155</v>
      </c>
      <c r="F7" s="2">
        <v>3511</v>
      </c>
      <c r="G7" s="2">
        <v>2296</v>
      </c>
      <c r="H7" s="4">
        <v>80491</v>
      </c>
      <c r="I7" s="2">
        <v>11208936</v>
      </c>
      <c r="J7" s="2">
        <v>1084584</v>
      </c>
      <c r="K7" s="2">
        <v>1934646</v>
      </c>
      <c r="L7" s="2">
        <v>668886</v>
      </c>
      <c r="M7" s="2">
        <v>437413</v>
      </c>
      <c r="N7" s="5">
        <v>15334465</v>
      </c>
    </row>
    <row r="8" spans="1:14" x14ac:dyDescent="0.25">
      <c r="A8" s="318" t="s">
        <v>14</v>
      </c>
      <c r="B8" s="318"/>
      <c r="C8" s="2">
        <v>52961</v>
      </c>
      <c r="D8" s="2">
        <v>8589</v>
      </c>
      <c r="E8" s="2">
        <v>17895</v>
      </c>
      <c r="F8" s="2">
        <v>6646</v>
      </c>
      <c r="G8" s="2">
        <v>6112</v>
      </c>
      <c r="H8" s="4">
        <v>92203</v>
      </c>
      <c r="I8" s="2">
        <v>10509269</v>
      </c>
      <c r="J8" s="2">
        <v>1704350</v>
      </c>
      <c r="K8" s="2">
        <v>3550977</v>
      </c>
      <c r="L8" s="2">
        <v>1318793</v>
      </c>
      <c r="M8" s="2">
        <v>1212830</v>
      </c>
      <c r="N8" s="5">
        <v>18296219</v>
      </c>
    </row>
    <row r="9" spans="1:14" x14ac:dyDescent="0.25">
      <c r="A9" s="318" t="s">
        <v>15</v>
      </c>
      <c r="B9" s="318"/>
      <c r="C9" s="2">
        <v>63443</v>
      </c>
      <c r="D9" s="2">
        <v>14220</v>
      </c>
      <c r="E9" s="2">
        <v>8251</v>
      </c>
      <c r="F9" s="2">
        <v>7788</v>
      </c>
      <c r="G9" s="2">
        <v>2370</v>
      </c>
      <c r="H9" s="4">
        <v>96072</v>
      </c>
      <c r="I9" s="2">
        <v>18468814</v>
      </c>
      <c r="J9" s="2">
        <v>4139567</v>
      </c>
      <c r="K9" s="2">
        <v>2401938</v>
      </c>
      <c r="L9" s="2">
        <v>2267156</v>
      </c>
      <c r="M9" s="2">
        <v>689930</v>
      </c>
      <c r="N9" s="5">
        <v>27967405</v>
      </c>
    </row>
    <row r="10" spans="1:14" x14ac:dyDescent="0.25">
      <c r="A10" s="318" t="s">
        <v>16</v>
      </c>
      <c r="B10" s="318"/>
      <c r="C10" s="2">
        <v>50272</v>
      </c>
      <c r="D10" s="2">
        <v>11410</v>
      </c>
      <c r="E10" s="2">
        <v>15320</v>
      </c>
      <c r="F10" s="2">
        <v>11402</v>
      </c>
      <c r="G10" s="2">
        <v>2506</v>
      </c>
      <c r="H10" s="4">
        <v>90910</v>
      </c>
      <c r="I10" s="2">
        <v>13227519</v>
      </c>
      <c r="J10" s="2">
        <v>3002187</v>
      </c>
      <c r="K10" s="2">
        <v>4030982</v>
      </c>
      <c r="L10" s="2">
        <v>3000084</v>
      </c>
      <c r="M10" s="2">
        <v>659377</v>
      </c>
      <c r="N10" s="5">
        <v>23920149</v>
      </c>
    </row>
    <row r="11" spans="1:14" x14ac:dyDescent="0.25">
      <c r="A11" s="318" t="s">
        <v>17</v>
      </c>
      <c r="B11" s="318"/>
      <c r="C11" s="2">
        <v>34403</v>
      </c>
      <c r="D11" s="2">
        <v>8340</v>
      </c>
      <c r="E11" s="2">
        <v>6812</v>
      </c>
      <c r="F11" s="2">
        <v>3940</v>
      </c>
      <c r="G11" s="2">
        <v>2013</v>
      </c>
      <c r="H11" s="4">
        <v>55508</v>
      </c>
      <c r="I11" s="2">
        <v>14987575</v>
      </c>
      <c r="J11" s="2">
        <v>3633299</v>
      </c>
      <c r="K11" s="2">
        <v>2967629</v>
      </c>
      <c r="L11" s="2">
        <v>1716451</v>
      </c>
      <c r="M11" s="2">
        <v>876957</v>
      </c>
      <c r="N11" s="5">
        <v>24181911</v>
      </c>
    </row>
    <row r="12" spans="1:14" x14ac:dyDescent="0.25">
      <c r="A12" s="318" t="s">
        <v>18</v>
      </c>
      <c r="B12" s="318"/>
      <c r="C12" s="2">
        <v>54203</v>
      </c>
      <c r="D12" s="2">
        <v>39037</v>
      </c>
      <c r="E12" s="2">
        <v>13658</v>
      </c>
      <c r="F12" s="2">
        <v>15142</v>
      </c>
      <c r="G12" s="2">
        <v>3829</v>
      </c>
      <c r="H12" s="4">
        <v>125869</v>
      </c>
      <c r="I12" s="2">
        <v>12805406</v>
      </c>
      <c r="J12" s="2">
        <v>9222452</v>
      </c>
      <c r="K12" s="2">
        <v>3226689</v>
      </c>
      <c r="L12" s="2">
        <v>3577283</v>
      </c>
      <c r="M12" s="2">
        <v>904598</v>
      </c>
      <c r="N12" s="5">
        <v>29736428</v>
      </c>
    </row>
    <row r="13" spans="1:14" x14ac:dyDescent="0.25">
      <c r="A13" s="318" t="s">
        <v>19</v>
      </c>
      <c r="B13" s="318"/>
      <c r="C13" s="2">
        <v>5938</v>
      </c>
      <c r="D13" s="2">
        <v>28754</v>
      </c>
      <c r="E13" s="2">
        <v>16769</v>
      </c>
      <c r="F13" s="2">
        <v>2233</v>
      </c>
      <c r="G13" s="3">
        <v>704</v>
      </c>
      <c r="H13" s="4">
        <v>54398</v>
      </c>
      <c r="I13" s="2">
        <v>1402848</v>
      </c>
      <c r="J13" s="2">
        <v>6793104</v>
      </c>
      <c r="K13" s="2">
        <v>3961658</v>
      </c>
      <c r="L13" s="2">
        <v>527543</v>
      </c>
      <c r="M13" s="2">
        <v>166318</v>
      </c>
      <c r="N13" s="5">
        <v>12851471</v>
      </c>
    </row>
    <row r="14" spans="1:14" x14ac:dyDescent="0.25">
      <c r="A14" s="318" t="s">
        <v>20</v>
      </c>
      <c r="B14" s="318"/>
      <c r="C14" s="2">
        <v>3055</v>
      </c>
      <c r="D14" s="2">
        <v>9733</v>
      </c>
      <c r="E14" s="2">
        <v>5249</v>
      </c>
      <c r="F14" s="2">
        <v>1965</v>
      </c>
      <c r="G14" s="3">
        <v>296</v>
      </c>
      <c r="H14" s="4">
        <v>20298</v>
      </c>
      <c r="I14" s="2">
        <v>582013</v>
      </c>
      <c r="J14" s="2">
        <v>1854250</v>
      </c>
      <c r="K14" s="2">
        <v>999995</v>
      </c>
      <c r="L14" s="2">
        <v>374354</v>
      </c>
      <c r="M14" s="2">
        <v>56391</v>
      </c>
      <c r="N14" s="5">
        <v>3867003</v>
      </c>
    </row>
    <row r="15" spans="1:14" x14ac:dyDescent="0.25">
      <c r="A15" s="318" t="s">
        <v>21</v>
      </c>
      <c r="B15" s="318"/>
      <c r="C15" s="2">
        <v>10147</v>
      </c>
      <c r="D15" s="2">
        <v>18228</v>
      </c>
      <c r="E15" s="2">
        <v>10038</v>
      </c>
      <c r="F15" s="2">
        <v>3277</v>
      </c>
      <c r="G15" s="2">
        <v>1180</v>
      </c>
      <c r="H15" s="4">
        <v>42870</v>
      </c>
      <c r="I15" s="2">
        <v>1933121</v>
      </c>
      <c r="J15" s="2">
        <v>3472646</v>
      </c>
      <c r="K15" s="2">
        <v>1912355</v>
      </c>
      <c r="L15" s="2">
        <v>624307</v>
      </c>
      <c r="M15" s="2">
        <v>224805</v>
      </c>
      <c r="N15" s="5">
        <v>8167234</v>
      </c>
    </row>
    <row r="16" spans="1:14" x14ac:dyDescent="0.25">
      <c r="A16" s="318" t="s">
        <v>22</v>
      </c>
      <c r="B16" s="318"/>
      <c r="C16" s="2">
        <v>4416</v>
      </c>
      <c r="D16" s="2">
        <v>19026</v>
      </c>
      <c r="E16" s="2">
        <v>9106</v>
      </c>
      <c r="F16" s="2">
        <v>3999</v>
      </c>
      <c r="G16" s="3">
        <v>543</v>
      </c>
      <c r="H16" s="4">
        <v>37090</v>
      </c>
      <c r="I16" s="2">
        <v>841300</v>
      </c>
      <c r="J16" s="2">
        <v>3624673</v>
      </c>
      <c r="K16" s="2">
        <v>1734798</v>
      </c>
      <c r="L16" s="2">
        <v>761856</v>
      </c>
      <c r="M16" s="2">
        <v>103448</v>
      </c>
      <c r="N16" s="5">
        <v>7066075</v>
      </c>
    </row>
    <row r="17" spans="1:14" x14ac:dyDescent="0.25">
      <c r="A17" s="318" t="s">
        <v>23</v>
      </c>
      <c r="B17" s="318"/>
      <c r="C17" s="2">
        <v>7962</v>
      </c>
      <c r="D17" s="2">
        <v>16021</v>
      </c>
      <c r="E17" s="2">
        <v>8533</v>
      </c>
      <c r="F17" s="2">
        <v>2251</v>
      </c>
      <c r="G17" s="3">
        <v>437</v>
      </c>
      <c r="H17" s="4">
        <v>35204</v>
      </c>
      <c r="I17" s="2">
        <v>3468624</v>
      </c>
      <c r="J17" s="2">
        <v>6979507</v>
      </c>
      <c r="K17" s="2">
        <v>3717380</v>
      </c>
      <c r="L17" s="2">
        <v>980642</v>
      </c>
      <c r="M17" s="2">
        <v>190378</v>
      </c>
      <c r="N17" s="5">
        <v>15336531</v>
      </c>
    </row>
    <row r="18" spans="1:14" x14ac:dyDescent="0.25">
      <c r="A18" s="318" t="s">
        <v>24</v>
      </c>
      <c r="B18" s="318"/>
      <c r="C18" s="2">
        <v>1210</v>
      </c>
      <c r="D18" s="2">
        <v>26448</v>
      </c>
      <c r="E18" s="2">
        <v>18122</v>
      </c>
      <c r="F18" s="2">
        <v>24752</v>
      </c>
      <c r="G18" s="3">
        <v>200</v>
      </c>
      <c r="H18" s="4">
        <v>70732</v>
      </c>
      <c r="I18" s="2">
        <v>230520</v>
      </c>
      <c r="J18" s="2">
        <v>5038649</v>
      </c>
      <c r="K18" s="2">
        <v>3452451</v>
      </c>
      <c r="L18" s="2">
        <v>4715542</v>
      </c>
      <c r="M18" s="2">
        <v>38102</v>
      </c>
      <c r="N18" s="5">
        <v>13475264</v>
      </c>
    </row>
    <row r="19" spans="1:14" x14ac:dyDescent="0.25">
      <c r="A19" s="318" t="s">
        <v>25</v>
      </c>
      <c r="B19" s="318"/>
      <c r="C19" s="3">
        <v>596</v>
      </c>
      <c r="D19" s="2">
        <v>10087</v>
      </c>
      <c r="E19" s="2">
        <v>3270</v>
      </c>
      <c r="F19" s="2">
        <v>5297</v>
      </c>
      <c r="G19" s="3">
        <v>48</v>
      </c>
      <c r="H19" s="4">
        <v>19298</v>
      </c>
      <c r="I19" s="2">
        <v>259647</v>
      </c>
      <c r="J19" s="2">
        <v>4394374</v>
      </c>
      <c r="K19" s="2">
        <v>1424566</v>
      </c>
      <c r="L19" s="2">
        <v>2307625</v>
      </c>
      <c r="M19" s="2">
        <v>20912</v>
      </c>
      <c r="N19" s="5">
        <v>8407124</v>
      </c>
    </row>
    <row r="20" spans="1:14" x14ac:dyDescent="0.25">
      <c r="A20" s="318" t="s">
        <v>26</v>
      </c>
      <c r="B20" s="318"/>
      <c r="C20" s="2">
        <v>22357</v>
      </c>
      <c r="D20" s="3">
        <v>284</v>
      </c>
      <c r="E20" s="2">
        <v>1412</v>
      </c>
      <c r="F20" s="2">
        <v>1159</v>
      </c>
      <c r="G20" s="3">
        <v>20</v>
      </c>
      <c r="H20" s="4">
        <v>25232</v>
      </c>
      <c r="I20" s="2">
        <v>5281820</v>
      </c>
      <c r="J20" s="2">
        <v>67095</v>
      </c>
      <c r="K20" s="2">
        <v>333582</v>
      </c>
      <c r="L20" s="2">
        <v>273811</v>
      </c>
      <c r="M20" s="2">
        <v>4723</v>
      </c>
      <c r="N20" s="5">
        <v>5961031</v>
      </c>
    </row>
    <row r="21" spans="1:14" x14ac:dyDescent="0.25">
      <c r="A21" s="318" t="s">
        <v>27</v>
      </c>
      <c r="B21" s="318"/>
      <c r="C21" s="2">
        <v>1310</v>
      </c>
      <c r="D21" s="2">
        <v>9910</v>
      </c>
      <c r="E21" s="2">
        <v>3004</v>
      </c>
      <c r="F21" s="3">
        <v>143</v>
      </c>
      <c r="G21" s="2">
        <v>11845</v>
      </c>
      <c r="H21" s="4">
        <v>26212</v>
      </c>
      <c r="I21" s="2">
        <v>309486</v>
      </c>
      <c r="J21" s="2">
        <v>2341227</v>
      </c>
      <c r="K21" s="2">
        <v>709692</v>
      </c>
      <c r="L21" s="2">
        <v>33783</v>
      </c>
      <c r="M21" s="2">
        <v>2798369</v>
      </c>
      <c r="N21" s="5">
        <v>6192557</v>
      </c>
    </row>
    <row r="22" spans="1:14" x14ac:dyDescent="0.25">
      <c r="A22" s="318" t="s">
        <v>28</v>
      </c>
      <c r="B22" s="318"/>
      <c r="C22" s="2">
        <v>2487</v>
      </c>
      <c r="D22" s="2">
        <v>15259</v>
      </c>
      <c r="E22" s="2">
        <v>4898</v>
      </c>
      <c r="F22" s="3">
        <v>102</v>
      </c>
      <c r="G22" s="2">
        <v>13683</v>
      </c>
      <c r="H22" s="4">
        <v>36429</v>
      </c>
      <c r="I22" s="2">
        <v>685878</v>
      </c>
      <c r="J22" s="2">
        <v>4208206</v>
      </c>
      <c r="K22" s="2">
        <v>1350796</v>
      </c>
      <c r="L22" s="2">
        <v>28130</v>
      </c>
      <c r="M22" s="2">
        <v>3773570</v>
      </c>
      <c r="N22" s="5">
        <v>10046580</v>
      </c>
    </row>
    <row r="23" spans="1:14" x14ac:dyDescent="0.25">
      <c r="A23" s="318" t="s">
        <v>29</v>
      </c>
      <c r="B23" s="318"/>
      <c r="C23" s="2">
        <v>26219</v>
      </c>
      <c r="D23" s="2">
        <v>33639</v>
      </c>
      <c r="E23" s="2">
        <v>5136</v>
      </c>
      <c r="F23" s="2">
        <v>1025</v>
      </c>
      <c r="G23" s="2">
        <v>41896</v>
      </c>
      <c r="H23" s="4">
        <v>107915</v>
      </c>
      <c r="I23" s="2">
        <v>7230815</v>
      </c>
      <c r="J23" s="2">
        <v>9277138</v>
      </c>
      <c r="K23" s="2">
        <v>1416434</v>
      </c>
      <c r="L23" s="2">
        <v>282679</v>
      </c>
      <c r="M23" s="2">
        <v>11554300</v>
      </c>
      <c r="N23" s="5">
        <v>29761366</v>
      </c>
    </row>
    <row r="24" spans="1:14" x14ac:dyDescent="0.25">
      <c r="A24" s="318" t="s">
        <v>30</v>
      </c>
      <c r="B24" s="318"/>
      <c r="C24" s="3">
        <v>50</v>
      </c>
      <c r="D24" s="3">
        <v>161</v>
      </c>
      <c r="E24" s="2">
        <v>8810</v>
      </c>
      <c r="F24" s="3">
        <v>106</v>
      </c>
      <c r="G24" s="2">
        <v>12630</v>
      </c>
      <c r="H24" s="4">
        <v>21757</v>
      </c>
      <c r="I24" s="2">
        <v>13789</v>
      </c>
      <c r="J24" s="2">
        <v>44401</v>
      </c>
      <c r="K24" s="2">
        <v>2429667</v>
      </c>
      <c r="L24" s="2">
        <v>29233</v>
      </c>
      <c r="M24" s="2">
        <v>3483168</v>
      </c>
      <c r="N24" s="5">
        <v>6000258</v>
      </c>
    </row>
    <row r="25" spans="1:14" x14ac:dyDescent="0.25">
      <c r="A25" s="318" t="s">
        <v>31</v>
      </c>
      <c r="B25" s="318"/>
      <c r="C25" s="3">
        <v>206</v>
      </c>
      <c r="D25" s="2">
        <v>16202</v>
      </c>
      <c r="E25" s="2">
        <v>2293</v>
      </c>
      <c r="F25" s="3">
        <v>58</v>
      </c>
      <c r="G25" s="3">
        <v>34</v>
      </c>
      <c r="H25" s="4">
        <v>18793</v>
      </c>
      <c r="I25" s="2">
        <v>56811</v>
      </c>
      <c r="J25" s="2">
        <v>4468273</v>
      </c>
      <c r="K25" s="2">
        <v>632376</v>
      </c>
      <c r="L25" s="2">
        <v>15995</v>
      </c>
      <c r="M25" s="2">
        <v>9377</v>
      </c>
      <c r="N25" s="5">
        <v>5182832</v>
      </c>
    </row>
    <row r="26" spans="1:14" x14ac:dyDescent="0.25">
      <c r="A26" s="318" t="s">
        <v>32</v>
      </c>
      <c r="B26" s="318"/>
      <c r="C26" s="3">
        <v>302</v>
      </c>
      <c r="D26" s="3">
        <v>569</v>
      </c>
      <c r="E26" s="2">
        <v>12283</v>
      </c>
      <c r="F26" s="2">
        <v>6683</v>
      </c>
      <c r="G26" s="3">
        <v>796</v>
      </c>
      <c r="H26" s="4">
        <v>20633</v>
      </c>
      <c r="I26" s="2">
        <v>83287</v>
      </c>
      <c r="J26" s="2">
        <v>156922</v>
      </c>
      <c r="K26" s="2">
        <v>3387470</v>
      </c>
      <c r="L26" s="2">
        <v>1843074</v>
      </c>
      <c r="M26" s="2">
        <v>219525</v>
      </c>
      <c r="N26" s="5">
        <v>5690278</v>
      </c>
    </row>
    <row r="27" spans="1:14" x14ac:dyDescent="0.25">
      <c r="A27" s="318" t="s">
        <v>33</v>
      </c>
      <c r="B27" s="318"/>
      <c r="C27" s="3">
        <v>269</v>
      </c>
      <c r="D27" s="3">
        <v>167</v>
      </c>
      <c r="E27" s="2">
        <v>9135</v>
      </c>
      <c r="F27" s="2">
        <v>3342</v>
      </c>
      <c r="G27" s="3">
        <v>83</v>
      </c>
      <c r="H27" s="4">
        <v>12996</v>
      </c>
      <c r="I27" s="2">
        <v>78306</v>
      </c>
      <c r="J27" s="2">
        <v>48613</v>
      </c>
      <c r="K27" s="2">
        <v>2659279</v>
      </c>
      <c r="L27" s="2">
        <v>972886</v>
      </c>
      <c r="M27" s="2">
        <v>24161</v>
      </c>
      <c r="N27" s="5">
        <v>3783245</v>
      </c>
    </row>
    <row r="28" spans="1:14" x14ac:dyDescent="0.25">
      <c r="A28" s="318" t="s">
        <v>34</v>
      </c>
      <c r="B28" s="318"/>
      <c r="C28" s="3">
        <v>81</v>
      </c>
      <c r="D28" s="3">
        <v>305</v>
      </c>
      <c r="E28" s="2">
        <v>4286</v>
      </c>
      <c r="F28" s="3">
        <v>29</v>
      </c>
      <c r="G28" s="2">
        <v>13253</v>
      </c>
      <c r="H28" s="4">
        <v>17954</v>
      </c>
      <c r="I28" s="2">
        <v>22337</v>
      </c>
      <c r="J28" s="2">
        <v>84114</v>
      </c>
      <c r="K28" s="2">
        <v>1182017</v>
      </c>
      <c r="L28" s="2">
        <v>7999</v>
      </c>
      <c r="M28" s="2">
        <v>3654982</v>
      </c>
      <c r="N28" s="5">
        <v>4951449</v>
      </c>
    </row>
    <row r="29" spans="1:14" x14ac:dyDescent="0.25">
      <c r="A29" s="318" t="s">
        <v>35</v>
      </c>
      <c r="B29" s="318"/>
      <c r="C29" s="2">
        <v>13895</v>
      </c>
      <c r="D29" s="3">
        <v>317</v>
      </c>
      <c r="E29" s="3">
        <v>360</v>
      </c>
      <c r="F29" s="3">
        <v>202</v>
      </c>
      <c r="G29" s="3">
        <v>64</v>
      </c>
      <c r="H29" s="4">
        <v>14838</v>
      </c>
      <c r="I29" s="2">
        <v>4044956</v>
      </c>
      <c r="J29" s="2">
        <v>92281</v>
      </c>
      <c r="K29" s="2">
        <v>104798</v>
      </c>
      <c r="L29" s="2">
        <v>58806</v>
      </c>
      <c r="M29" s="2">
        <v>18632</v>
      </c>
      <c r="N29" s="5">
        <v>4319473</v>
      </c>
    </row>
    <row r="30" spans="1:14" x14ac:dyDescent="0.25">
      <c r="A30" s="318" t="s">
        <v>36</v>
      </c>
      <c r="B30" s="318"/>
      <c r="C30" s="2">
        <v>32338</v>
      </c>
      <c r="D30" s="2">
        <v>1098</v>
      </c>
      <c r="E30" s="2">
        <v>7679</v>
      </c>
      <c r="F30" s="2">
        <v>2849</v>
      </c>
      <c r="G30" s="3">
        <v>53</v>
      </c>
      <c r="H30" s="4">
        <v>44017</v>
      </c>
      <c r="I30" s="2">
        <v>8508743</v>
      </c>
      <c r="J30" s="2">
        <v>288904</v>
      </c>
      <c r="K30" s="2">
        <v>2020492</v>
      </c>
      <c r="L30" s="2">
        <v>749624</v>
      </c>
      <c r="M30" s="2">
        <v>13945</v>
      </c>
      <c r="N30" s="5">
        <v>11581708</v>
      </c>
    </row>
    <row r="31" spans="1:14" x14ac:dyDescent="0.25">
      <c r="A31" s="318" t="s">
        <v>37</v>
      </c>
      <c r="B31" s="318"/>
      <c r="C31" s="3">
        <v>258</v>
      </c>
      <c r="D31" s="3">
        <v>653</v>
      </c>
      <c r="E31" s="2">
        <v>5303</v>
      </c>
      <c r="F31" s="3">
        <v>34</v>
      </c>
      <c r="G31" s="2">
        <v>6684</v>
      </c>
      <c r="H31" s="4">
        <v>12932</v>
      </c>
      <c r="I31" s="2">
        <v>75107</v>
      </c>
      <c r="J31" s="2">
        <v>190093</v>
      </c>
      <c r="K31" s="2">
        <v>1543750</v>
      </c>
      <c r="L31" s="2">
        <v>9897</v>
      </c>
      <c r="M31" s="2">
        <v>1945771</v>
      </c>
      <c r="N31" s="5">
        <v>3764618</v>
      </c>
    </row>
    <row r="32" spans="1:14" x14ac:dyDescent="0.25">
      <c r="A32" s="318" t="s">
        <v>38</v>
      </c>
      <c r="B32" s="318"/>
      <c r="C32" s="3">
        <v>256</v>
      </c>
      <c r="D32" s="2">
        <v>11422</v>
      </c>
      <c r="E32" s="2">
        <v>2376</v>
      </c>
      <c r="F32" s="3">
        <v>87</v>
      </c>
      <c r="G32" s="3">
        <v>11</v>
      </c>
      <c r="H32" s="4">
        <v>14152</v>
      </c>
      <c r="I32" s="2">
        <v>70601</v>
      </c>
      <c r="J32" s="2">
        <v>3150020</v>
      </c>
      <c r="K32" s="2">
        <v>655268</v>
      </c>
      <c r="L32" s="2">
        <v>23993</v>
      </c>
      <c r="M32" s="2">
        <v>3034</v>
      </c>
      <c r="N32" s="5">
        <v>3902916</v>
      </c>
    </row>
    <row r="33" spans="1:14" x14ac:dyDescent="0.25">
      <c r="A33" s="318" t="s">
        <v>39</v>
      </c>
      <c r="B33" s="318"/>
      <c r="C33" s="3">
        <v>461</v>
      </c>
      <c r="D33" s="3">
        <v>477</v>
      </c>
      <c r="E33" s="2">
        <v>13871</v>
      </c>
      <c r="F33" s="2">
        <v>8461</v>
      </c>
      <c r="G33" s="3">
        <v>93</v>
      </c>
      <c r="H33" s="4">
        <v>23363</v>
      </c>
      <c r="I33" s="2">
        <v>121299</v>
      </c>
      <c r="J33" s="2">
        <v>125508</v>
      </c>
      <c r="K33" s="2">
        <v>3649724</v>
      </c>
      <c r="L33" s="2">
        <v>2226250</v>
      </c>
      <c r="M33" s="2">
        <v>24469</v>
      </c>
      <c r="N33" s="5">
        <v>6147250</v>
      </c>
    </row>
    <row r="34" spans="1:14" x14ac:dyDescent="0.25">
      <c r="A34" s="318" t="s">
        <v>40</v>
      </c>
      <c r="B34" s="318"/>
      <c r="C34" s="3">
        <v>415</v>
      </c>
      <c r="D34" s="2">
        <v>12947</v>
      </c>
      <c r="E34" s="2">
        <v>1985</v>
      </c>
      <c r="F34" s="3">
        <v>180</v>
      </c>
      <c r="G34" s="3">
        <v>26</v>
      </c>
      <c r="H34" s="4">
        <v>15553</v>
      </c>
      <c r="I34" s="2">
        <v>120811</v>
      </c>
      <c r="J34" s="2">
        <v>3768986</v>
      </c>
      <c r="K34" s="2">
        <v>577850</v>
      </c>
      <c r="L34" s="2">
        <v>52400</v>
      </c>
      <c r="M34" s="2">
        <v>7568</v>
      </c>
      <c r="N34" s="5">
        <v>4527615</v>
      </c>
    </row>
    <row r="35" spans="1:14" x14ac:dyDescent="0.25">
      <c r="A35" s="318" t="s">
        <v>41</v>
      </c>
      <c r="B35" s="318"/>
      <c r="C35" s="3">
        <v>95</v>
      </c>
      <c r="D35" s="3">
        <v>129</v>
      </c>
      <c r="E35" s="2">
        <v>9710</v>
      </c>
      <c r="F35" s="3">
        <v>40</v>
      </c>
      <c r="G35" s="2">
        <v>7141</v>
      </c>
      <c r="H35" s="4">
        <v>17115</v>
      </c>
      <c r="I35" s="2">
        <v>27655</v>
      </c>
      <c r="J35" s="2">
        <v>37552</v>
      </c>
      <c r="K35" s="2">
        <v>2826667</v>
      </c>
      <c r="L35" s="2">
        <v>11644</v>
      </c>
      <c r="M35" s="2">
        <v>2078808</v>
      </c>
      <c r="N35" s="5">
        <v>4982326</v>
      </c>
    </row>
    <row r="36" spans="1:14" x14ac:dyDescent="0.25">
      <c r="A36" s="318" t="s">
        <v>42</v>
      </c>
      <c r="B36" s="318"/>
      <c r="C36" s="2">
        <v>16454</v>
      </c>
      <c r="D36" s="3">
        <v>526</v>
      </c>
      <c r="E36" s="2">
        <v>20867</v>
      </c>
      <c r="F36" s="3">
        <v>178</v>
      </c>
      <c r="G36" s="3">
        <v>39</v>
      </c>
      <c r="H36" s="4">
        <v>38064</v>
      </c>
      <c r="I36" s="2">
        <v>4537772</v>
      </c>
      <c r="J36" s="2">
        <v>145063</v>
      </c>
      <c r="K36" s="2">
        <v>5754811</v>
      </c>
      <c r="L36" s="2">
        <v>49089</v>
      </c>
      <c r="M36" s="2">
        <v>10756</v>
      </c>
      <c r="N36" s="5">
        <v>10497491</v>
      </c>
    </row>
    <row r="37" spans="1:14" x14ac:dyDescent="0.25">
      <c r="A37" s="318" t="s">
        <v>43</v>
      </c>
      <c r="B37" s="318"/>
      <c r="C37" s="3">
        <v>310</v>
      </c>
      <c r="D37" s="2">
        <v>1153</v>
      </c>
      <c r="E37" s="2">
        <v>5238</v>
      </c>
      <c r="F37" s="3">
        <v>43</v>
      </c>
      <c r="G37" s="2">
        <v>8762</v>
      </c>
      <c r="H37" s="4">
        <v>15506</v>
      </c>
      <c r="I37" s="2">
        <v>85493</v>
      </c>
      <c r="J37" s="2">
        <v>317979</v>
      </c>
      <c r="K37" s="2">
        <v>1444563</v>
      </c>
      <c r="L37" s="2">
        <v>11859</v>
      </c>
      <c r="M37" s="2">
        <v>2416431</v>
      </c>
      <c r="N37" s="5">
        <v>4276325</v>
      </c>
    </row>
    <row r="38" spans="1:14" x14ac:dyDescent="0.25">
      <c r="A38" s="318" t="s">
        <v>44</v>
      </c>
      <c r="B38" s="318"/>
      <c r="C38" s="3">
        <v>65</v>
      </c>
      <c r="D38" s="3">
        <v>248</v>
      </c>
      <c r="E38" s="3">
        <v>132</v>
      </c>
      <c r="F38" s="2">
        <v>10154</v>
      </c>
      <c r="G38" s="3">
        <v>65</v>
      </c>
      <c r="H38" s="4">
        <v>10664</v>
      </c>
      <c r="I38" s="2">
        <v>18922</v>
      </c>
      <c r="J38" s="2">
        <v>72195</v>
      </c>
      <c r="K38" s="2">
        <v>38425</v>
      </c>
      <c r="L38" s="2">
        <v>2955919</v>
      </c>
      <c r="M38" s="2">
        <v>18922</v>
      </c>
      <c r="N38" s="5">
        <v>3104383</v>
      </c>
    </row>
    <row r="39" spans="1:14" x14ac:dyDescent="0.25">
      <c r="A39" s="318" t="s">
        <v>45</v>
      </c>
      <c r="B39" s="318"/>
      <c r="C39" s="3">
        <v>420</v>
      </c>
      <c r="D39" s="2">
        <v>19443</v>
      </c>
      <c r="E39" s="2">
        <v>7650</v>
      </c>
      <c r="F39" s="3">
        <v>262</v>
      </c>
      <c r="G39" s="3">
        <v>38</v>
      </c>
      <c r="H39" s="4">
        <v>27813</v>
      </c>
      <c r="I39" s="2">
        <v>115829</v>
      </c>
      <c r="J39" s="2">
        <v>5362092</v>
      </c>
      <c r="K39" s="2">
        <v>2109758</v>
      </c>
      <c r="L39" s="2">
        <v>72256</v>
      </c>
      <c r="M39" s="2">
        <v>10480</v>
      </c>
      <c r="N39" s="5">
        <v>7670415</v>
      </c>
    </row>
    <row r="40" spans="1:14" x14ac:dyDescent="0.25">
      <c r="A40" s="318" t="s">
        <v>46</v>
      </c>
      <c r="B40" s="318"/>
      <c r="C40" s="3">
        <v>534</v>
      </c>
      <c r="D40" s="3">
        <v>293</v>
      </c>
      <c r="E40" s="2">
        <v>18925</v>
      </c>
      <c r="F40" s="3">
        <v>358</v>
      </c>
      <c r="G40" s="2">
        <v>11826</v>
      </c>
      <c r="H40" s="4">
        <v>31936</v>
      </c>
      <c r="I40" s="2">
        <v>147271</v>
      </c>
      <c r="J40" s="2">
        <v>80806</v>
      </c>
      <c r="K40" s="2">
        <v>5219237</v>
      </c>
      <c r="L40" s="2">
        <v>98730</v>
      </c>
      <c r="M40" s="2">
        <v>3261436</v>
      </c>
      <c r="N40" s="5">
        <v>8807480</v>
      </c>
    </row>
    <row r="41" spans="1:14" x14ac:dyDescent="0.25">
      <c r="A41" s="318" t="s">
        <v>47</v>
      </c>
      <c r="B41" s="318"/>
      <c r="C41" s="2">
        <v>16629</v>
      </c>
      <c r="D41" s="3">
        <v>261</v>
      </c>
      <c r="E41" s="2">
        <v>2051</v>
      </c>
      <c r="F41" s="3">
        <v>267</v>
      </c>
      <c r="G41" s="3">
        <v>87</v>
      </c>
      <c r="H41" s="4">
        <v>19295</v>
      </c>
      <c r="I41" s="2">
        <v>4586033</v>
      </c>
      <c r="J41" s="2">
        <v>71980</v>
      </c>
      <c r="K41" s="2">
        <v>565636</v>
      </c>
      <c r="L41" s="2">
        <v>73635</v>
      </c>
      <c r="M41" s="2">
        <v>23993</v>
      </c>
      <c r="N41" s="5">
        <v>5321277</v>
      </c>
    </row>
    <row r="42" spans="1:14" x14ac:dyDescent="0.25">
      <c r="A42" s="318" t="s">
        <v>48</v>
      </c>
      <c r="B42" s="318"/>
      <c r="C42" s="2">
        <v>23871</v>
      </c>
      <c r="D42" s="2">
        <v>7511</v>
      </c>
      <c r="E42" s="2">
        <v>21595</v>
      </c>
      <c r="F42" s="2">
        <v>26577</v>
      </c>
      <c r="G42" s="2">
        <v>1804</v>
      </c>
      <c r="H42" s="4">
        <v>81358</v>
      </c>
      <c r="I42" s="2">
        <v>6583273</v>
      </c>
      <c r="J42" s="2">
        <v>2071422</v>
      </c>
      <c r="K42" s="2">
        <v>5955584</v>
      </c>
      <c r="L42" s="2">
        <v>7329547</v>
      </c>
      <c r="M42" s="2">
        <v>497515</v>
      </c>
      <c r="N42" s="5">
        <v>22437341</v>
      </c>
    </row>
    <row r="43" spans="1:14" x14ac:dyDescent="0.25">
      <c r="A43" s="318" t="s">
        <v>49</v>
      </c>
      <c r="B43" s="318"/>
      <c r="C43" s="3">
        <v>247</v>
      </c>
      <c r="D43" s="3">
        <v>707</v>
      </c>
      <c r="E43" s="2">
        <v>19022</v>
      </c>
      <c r="F43" s="3">
        <v>42</v>
      </c>
      <c r="G43" s="2">
        <v>3459</v>
      </c>
      <c r="H43" s="4">
        <v>23477</v>
      </c>
      <c r="I43" s="2">
        <v>68121</v>
      </c>
      <c r="J43" s="2">
        <v>194979</v>
      </c>
      <c r="K43" s="2">
        <v>5245989</v>
      </c>
      <c r="L43" s="2">
        <v>11584</v>
      </c>
      <c r="M43" s="2">
        <v>953939</v>
      </c>
      <c r="N43" s="5">
        <v>6474612</v>
      </c>
    </row>
    <row r="44" spans="1:14" x14ac:dyDescent="0.25">
      <c r="A44" s="318" t="s">
        <v>50</v>
      </c>
      <c r="B44" s="318"/>
      <c r="C44" s="3">
        <v>537</v>
      </c>
      <c r="D44" s="3">
        <v>654</v>
      </c>
      <c r="E44" s="2">
        <v>18601</v>
      </c>
      <c r="F44" s="2">
        <v>3863</v>
      </c>
      <c r="G44" s="3">
        <v>110</v>
      </c>
      <c r="H44" s="4">
        <v>23765</v>
      </c>
      <c r="I44" s="2">
        <v>141294</v>
      </c>
      <c r="J44" s="2">
        <v>172079</v>
      </c>
      <c r="K44" s="2">
        <v>4894278</v>
      </c>
      <c r="L44" s="2">
        <v>1016430</v>
      </c>
      <c r="M44" s="2">
        <v>28942</v>
      </c>
      <c r="N44" s="5">
        <v>6253023</v>
      </c>
    </row>
    <row r="45" spans="1:14" x14ac:dyDescent="0.25">
      <c r="A45" s="318" t="s">
        <v>51</v>
      </c>
      <c r="B45" s="318"/>
      <c r="C45" s="3">
        <v>179</v>
      </c>
      <c r="D45" s="3">
        <v>118</v>
      </c>
      <c r="E45" s="2">
        <v>7703</v>
      </c>
      <c r="F45" s="2">
        <v>4667</v>
      </c>
      <c r="G45" s="3">
        <v>48</v>
      </c>
      <c r="H45" s="4">
        <v>12715</v>
      </c>
      <c r="I45" s="2">
        <v>49366</v>
      </c>
      <c r="J45" s="2">
        <v>32544</v>
      </c>
      <c r="K45" s="2">
        <v>2124373</v>
      </c>
      <c r="L45" s="2">
        <v>1287089</v>
      </c>
      <c r="M45" s="2">
        <v>13239</v>
      </c>
      <c r="N45" s="5">
        <v>3506611</v>
      </c>
    </row>
    <row r="46" spans="1:14" x14ac:dyDescent="0.25">
      <c r="A46" s="318" t="s">
        <v>52</v>
      </c>
      <c r="B46" s="318"/>
      <c r="C46" s="2">
        <v>1195</v>
      </c>
      <c r="D46" s="2">
        <v>1008</v>
      </c>
      <c r="E46" s="2">
        <v>14019</v>
      </c>
      <c r="F46" s="2">
        <v>6834</v>
      </c>
      <c r="G46" s="3">
        <v>143</v>
      </c>
      <c r="H46" s="4">
        <v>23199</v>
      </c>
      <c r="I46" s="2">
        <v>329563</v>
      </c>
      <c r="J46" s="2">
        <v>277993</v>
      </c>
      <c r="K46" s="2">
        <v>3866234</v>
      </c>
      <c r="L46" s="2">
        <v>1884717</v>
      </c>
      <c r="M46" s="2">
        <v>39438</v>
      </c>
      <c r="N46" s="5">
        <v>6397945</v>
      </c>
    </row>
    <row r="47" spans="1:14" x14ac:dyDescent="0.25">
      <c r="A47" s="318" t="s">
        <v>53</v>
      </c>
      <c r="B47" s="318"/>
      <c r="C47" s="2">
        <v>32132</v>
      </c>
      <c r="D47" s="3">
        <v>570</v>
      </c>
      <c r="E47" s="2">
        <v>4040</v>
      </c>
      <c r="F47" s="3">
        <v>376</v>
      </c>
      <c r="G47" s="3">
        <v>142</v>
      </c>
      <c r="H47" s="4">
        <v>37260</v>
      </c>
      <c r="I47" s="2">
        <v>8861534</v>
      </c>
      <c r="J47" s="2">
        <v>157199</v>
      </c>
      <c r="K47" s="2">
        <v>1114172</v>
      </c>
      <c r="L47" s="2">
        <v>103696</v>
      </c>
      <c r="M47" s="2">
        <v>39162</v>
      </c>
      <c r="N47" s="5">
        <v>10275763</v>
      </c>
    </row>
    <row r="48" spans="1:14" x14ac:dyDescent="0.25">
      <c r="A48" s="318" t="s">
        <v>54</v>
      </c>
      <c r="B48" s="318"/>
      <c r="C48" s="3">
        <v>178</v>
      </c>
      <c r="D48" s="2">
        <v>9448</v>
      </c>
      <c r="E48" s="2">
        <v>1085</v>
      </c>
      <c r="F48" s="3">
        <v>62</v>
      </c>
      <c r="G48" s="3">
        <v>27</v>
      </c>
      <c r="H48" s="4">
        <v>10800</v>
      </c>
      <c r="I48" s="2">
        <v>51817</v>
      </c>
      <c r="J48" s="2">
        <v>2750394</v>
      </c>
      <c r="K48" s="2">
        <v>315853</v>
      </c>
      <c r="L48" s="2">
        <v>18048</v>
      </c>
      <c r="M48" s="2">
        <v>7859</v>
      </c>
      <c r="N48" s="5">
        <v>3143971</v>
      </c>
    </row>
    <row r="49" spans="1:14" x14ac:dyDescent="0.25">
      <c r="A49" s="318" t="s">
        <v>55</v>
      </c>
      <c r="B49" s="318"/>
      <c r="C49" s="3">
        <v>57</v>
      </c>
      <c r="D49" s="3">
        <v>98</v>
      </c>
      <c r="E49" s="2">
        <v>5664</v>
      </c>
      <c r="F49" s="3">
        <v>15</v>
      </c>
      <c r="G49" s="2">
        <v>6269</v>
      </c>
      <c r="H49" s="4">
        <v>12103</v>
      </c>
      <c r="I49" s="2">
        <v>15720</v>
      </c>
      <c r="J49" s="2">
        <v>27028</v>
      </c>
      <c r="K49" s="2">
        <v>1562049</v>
      </c>
      <c r="L49" s="2">
        <v>4138</v>
      </c>
      <c r="M49" s="2">
        <v>1728898</v>
      </c>
      <c r="N49" s="5">
        <v>3337833</v>
      </c>
    </row>
    <row r="50" spans="1:14" x14ac:dyDescent="0.25">
      <c r="A50" s="318" t="s">
        <v>56</v>
      </c>
      <c r="B50" s="318"/>
      <c r="C50" s="2">
        <v>31007</v>
      </c>
      <c r="D50" s="2">
        <v>5409</v>
      </c>
      <c r="E50" s="2">
        <v>7934</v>
      </c>
      <c r="F50" s="3">
        <v>388</v>
      </c>
      <c r="G50" s="2">
        <v>1381</v>
      </c>
      <c r="H50" s="4">
        <v>46119</v>
      </c>
      <c r="I50" s="2">
        <v>8551273</v>
      </c>
      <c r="J50" s="2">
        <v>1491724</v>
      </c>
      <c r="K50" s="2">
        <v>2188080</v>
      </c>
      <c r="L50" s="2">
        <v>107005</v>
      </c>
      <c r="M50" s="2">
        <v>380860</v>
      </c>
      <c r="N50" s="5">
        <v>12718942</v>
      </c>
    </row>
    <row r="51" spans="1:14" x14ac:dyDescent="0.25">
      <c r="A51" s="318" t="s">
        <v>57</v>
      </c>
      <c r="B51" s="318"/>
      <c r="C51" s="3">
        <v>600</v>
      </c>
      <c r="D51" s="2">
        <v>9836</v>
      </c>
      <c r="E51" s="2">
        <v>7788</v>
      </c>
      <c r="F51" s="3">
        <v>109</v>
      </c>
      <c r="G51" s="2">
        <v>23537</v>
      </c>
      <c r="H51" s="4">
        <v>41870</v>
      </c>
      <c r="I51" s="2">
        <v>157871</v>
      </c>
      <c r="J51" s="2">
        <v>2588038</v>
      </c>
      <c r="K51" s="2">
        <v>2049170</v>
      </c>
      <c r="L51" s="2">
        <v>28678</v>
      </c>
      <c r="M51" s="2">
        <v>6193033</v>
      </c>
      <c r="N51" s="5">
        <v>11016790</v>
      </c>
    </row>
    <row r="52" spans="1:14" x14ac:dyDescent="0.25">
      <c r="A52" s="318" t="s">
        <v>58</v>
      </c>
      <c r="B52" s="318"/>
      <c r="C52" s="3">
        <v>277</v>
      </c>
      <c r="D52" s="3">
        <v>238</v>
      </c>
      <c r="E52" s="2">
        <v>15947</v>
      </c>
      <c r="F52" s="3">
        <v>168</v>
      </c>
      <c r="G52" s="2">
        <v>5842</v>
      </c>
      <c r="H52" s="4">
        <v>22472</v>
      </c>
      <c r="I52" s="2">
        <v>76393</v>
      </c>
      <c r="J52" s="2">
        <v>65637</v>
      </c>
      <c r="K52" s="2">
        <v>4397947</v>
      </c>
      <c r="L52" s="2">
        <v>46331</v>
      </c>
      <c r="M52" s="2">
        <v>1611139</v>
      </c>
      <c r="N52" s="5">
        <v>6197447</v>
      </c>
    </row>
    <row r="53" spans="1:14" x14ac:dyDescent="0.25">
      <c r="A53" s="318" t="s">
        <v>59</v>
      </c>
      <c r="B53" s="318"/>
      <c r="C53" s="2">
        <v>1690</v>
      </c>
      <c r="D53" s="2">
        <v>1675</v>
      </c>
      <c r="E53" s="3">
        <v>598</v>
      </c>
      <c r="F53" s="3">
        <v>127</v>
      </c>
      <c r="G53" s="2">
        <v>21921</v>
      </c>
      <c r="H53" s="4">
        <v>26011</v>
      </c>
      <c r="I53" s="2">
        <v>491975</v>
      </c>
      <c r="J53" s="2">
        <v>487608</v>
      </c>
      <c r="K53" s="2">
        <v>174083</v>
      </c>
      <c r="L53" s="2">
        <v>36971</v>
      </c>
      <c r="M53" s="2">
        <v>6381394</v>
      </c>
      <c r="N53" s="5">
        <v>7572031</v>
      </c>
    </row>
    <row r="54" spans="1:14" x14ac:dyDescent="0.25">
      <c r="A54" s="318" t="s">
        <v>60</v>
      </c>
      <c r="B54" s="318"/>
      <c r="C54" s="3">
        <v>390</v>
      </c>
      <c r="D54" s="3">
        <v>252</v>
      </c>
      <c r="E54" s="2">
        <v>10269</v>
      </c>
      <c r="F54" s="2">
        <v>7253</v>
      </c>
      <c r="G54" s="3">
        <v>341</v>
      </c>
      <c r="H54" s="4">
        <v>18505</v>
      </c>
      <c r="I54" s="2">
        <v>107556</v>
      </c>
      <c r="J54" s="2">
        <v>69498</v>
      </c>
      <c r="K54" s="2">
        <v>2832039</v>
      </c>
      <c r="L54" s="2">
        <v>2000270</v>
      </c>
      <c r="M54" s="2">
        <v>94043</v>
      </c>
      <c r="N54" s="5">
        <v>5103406</v>
      </c>
    </row>
    <row r="55" spans="1:14" x14ac:dyDescent="0.25">
      <c r="A55" s="318" t="s">
        <v>61</v>
      </c>
      <c r="B55" s="318"/>
      <c r="C55" s="3">
        <v>257</v>
      </c>
      <c r="D55" s="3">
        <v>481</v>
      </c>
      <c r="E55" s="2">
        <v>11418</v>
      </c>
      <c r="F55" s="2">
        <v>4598</v>
      </c>
      <c r="G55" s="3">
        <v>41</v>
      </c>
      <c r="H55" s="4">
        <v>16795</v>
      </c>
      <c r="I55" s="2">
        <v>70877</v>
      </c>
      <c r="J55" s="2">
        <v>132653</v>
      </c>
      <c r="K55" s="2">
        <v>3148915</v>
      </c>
      <c r="L55" s="2">
        <v>1268061</v>
      </c>
      <c r="M55" s="2">
        <v>11307</v>
      </c>
      <c r="N55" s="5">
        <v>4631813</v>
      </c>
    </row>
    <row r="56" spans="1:14" x14ac:dyDescent="0.25">
      <c r="A56" s="318" t="s">
        <v>62</v>
      </c>
      <c r="B56" s="318"/>
      <c r="C56" s="3">
        <v>215</v>
      </c>
      <c r="D56" s="2">
        <v>20440</v>
      </c>
      <c r="E56" s="2">
        <v>5832</v>
      </c>
      <c r="F56" s="3">
        <v>90</v>
      </c>
      <c r="G56" s="3">
        <v>37</v>
      </c>
      <c r="H56" s="4">
        <v>26614</v>
      </c>
      <c r="I56" s="2">
        <v>59294</v>
      </c>
      <c r="J56" s="2">
        <v>5637051</v>
      </c>
      <c r="K56" s="2">
        <v>1608379</v>
      </c>
      <c r="L56" s="2">
        <v>24822</v>
      </c>
      <c r="M56" s="2">
        <v>10204</v>
      </c>
      <c r="N56" s="5">
        <v>7339750</v>
      </c>
    </row>
    <row r="57" spans="1:14" x14ac:dyDescent="0.25">
      <c r="A57" s="318" t="s">
        <v>63</v>
      </c>
      <c r="B57" s="318"/>
      <c r="C57" s="2">
        <v>3218</v>
      </c>
      <c r="D57" s="2">
        <v>1533</v>
      </c>
      <c r="E57" s="2">
        <v>1978</v>
      </c>
      <c r="F57" s="2">
        <v>1404</v>
      </c>
      <c r="G57" s="3">
        <v>706</v>
      </c>
      <c r="H57" s="4">
        <v>8839</v>
      </c>
      <c r="I57" s="2">
        <v>538423</v>
      </c>
      <c r="J57" s="2">
        <v>256496</v>
      </c>
      <c r="K57" s="2">
        <v>330952</v>
      </c>
      <c r="L57" s="2">
        <v>234912</v>
      </c>
      <c r="M57" s="2">
        <v>118125</v>
      </c>
      <c r="N57" s="5">
        <v>1478908</v>
      </c>
    </row>
    <row r="58" spans="1:14" x14ac:dyDescent="0.25">
      <c r="A58" s="318" t="s">
        <v>64</v>
      </c>
      <c r="B58" s="318"/>
      <c r="C58" s="2">
        <v>10365</v>
      </c>
      <c r="D58" s="2">
        <v>1370</v>
      </c>
      <c r="E58" s="2">
        <v>3636</v>
      </c>
      <c r="F58" s="2">
        <v>1186</v>
      </c>
      <c r="G58" s="3">
        <v>768</v>
      </c>
      <c r="H58" s="4">
        <v>17325</v>
      </c>
      <c r="I58" s="2">
        <v>1974651</v>
      </c>
      <c r="J58" s="2">
        <v>261001</v>
      </c>
      <c r="K58" s="2">
        <v>692698</v>
      </c>
      <c r="L58" s="2">
        <v>225946</v>
      </c>
      <c r="M58" s="2">
        <v>146313</v>
      </c>
      <c r="N58" s="5">
        <v>3300609</v>
      </c>
    </row>
    <row r="59" spans="1:14" x14ac:dyDescent="0.25">
      <c r="A59" s="318" t="s">
        <v>65</v>
      </c>
      <c r="B59" s="318"/>
      <c r="C59" s="2">
        <v>4049</v>
      </c>
      <c r="D59" s="2">
        <v>12518</v>
      </c>
      <c r="E59" s="2">
        <v>6424</v>
      </c>
      <c r="F59" s="3">
        <v>943</v>
      </c>
      <c r="G59" s="3">
        <v>763</v>
      </c>
      <c r="H59" s="4">
        <v>24697</v>
      </c>
      <c r="I59" s="2">
        <v>771381</v>
      </c>
      <c r="J59" s="2">
        <v>2384822</v>
      </c>
      <c r="K59" s="2">
        <v>1223846</v>
      </c>
      <c r="L59" s="2">
        <v>179653</v>
      </c>
      <c r="M59" s="2">
        <v>145361</v>
      </c>
      <c r="N59" s="5">
        <v>4705063</v>
      </c>
    </row>
    <row r="60" spans="1:14" x14ac:dyDescent="0.25">
      <c r="A60" s="318" t="s">
        <v>66</v>
      </c>
      <c r="B60" s="318"/>
      <c r="C60" s="2">
        <v>1532</v>
      </c>
      <c r="D60" s="2">
        <v>1758</v>
      </c>
      <c r="E60" s="3">
        <v>181</v>
      </c>
      <c r="F60" s="3">
        <v>38</v>
      </c>
      <c r="G60" s="2">
        <v>2507</v>
      </c>
      <c r="H60" s="4">
        <v>6016</v>
      </c>
      <c r="I60" s="2">
        <v>256329</v>
      </c>
      <c r="J60" s="2">
        <v>294141</v>
      </c>
      <c r="K60" s="2">
        <v>30283</v>
      </c>
      <c r="L60" s="2">
        <v>6358</v>
      </c>
      <c r="M60" s="2">
        <v>419461</v>
      </c>
      <c r="N60" s="5">
        <v>1006572</v>
      </c>
    </row>
    <row r="61" spans="1:14" x14ac:dyDescent="0.25">
      <c r="A61" s="318" t="s">
        <v>67</v>
      </c>
      <c r="B61" s="318"/>
      <c r="C61" s="3">
        <v>11</v>
      </c>
      <c r="D61" s="3">
        <v>17</v>
      </c>
      <c r="E61" s="2">
        <v>1728</v>
      </c>
      <c r="F61" s="3">
        <v>34</v>
      </c>
      <c r="G61" s="2">
        <v>2342</v>
      </c>
      <c r="H61" s="4">
        <v>4132</v>
      </c>
      <c r="I61" s="2">
        <v>1841</v>
      </c>
      <c r="J61" s="2">
        <v>2844</v>
      </c>
      <c r="K61" s="2">
        <v>289123</v>
      </c>
      <c r="L61" s="2">
        <v>5689</v>
      </c>
      <c r="M61" s="2">
        <v>391855</v>
      </c>
      <c r="N61" s="5">
        <v>691352</v>
      </c>
    </row>
    <row r="62" spans="1:14" x14ac:dyDescent="0.25">
      <c r="A62" s="318" t="s">
        <v>68</v>
      </c>
      <c r="B62" s="318"/>
      <c r="C62" s="3">
        <v>196</v>
      </c>
      <c r="D62" s="3">
        <v>57</v>
      </c>
      <c r="E62" s="3">
        <v>57</v>
      </c>
      <c r="F62" s="3">
        <v>28</v>
      </c>
      <c r="G62" s="3">
        <v>20</v>
      </c>
      <c r="H62" s="6">
        <v>358</v>
      </c>
      <c r="I62" s="2">
        <v>32794</v>
      </c>
      <c r="J62" s="2">
        <v>9538</v>
      </c>
      <c r="K62" s="2">
        <v>9538</v>
      </c>
      <c r="L62" s="2">
        <v>4685</v>
      </c>
      <c r="M62" s="2">
        <v>3347</v>
      </c>
      <c r="N62" s="5">
        <v>59902</v>
      </c>
    </row>
    <row r="63" spans="1:14" x14ac:dyDescent="0.25">
      <c r="A63" s="318" t="s">
        <v>69</v>
      </c>
      <c r="B63" s="318"/>
      <c r="C63" s="3">
        <v>973</v>
      </c>
      <c r="D63" s="2">
        <v>1396</v>
      </c>
      <c r="E63" s="2">
        <v>3098</v>
      </c>
      <c r="F63" s="3">
        <v>769</v>
      </c>
      <c r="G63" s="3">
        <v>196</v>
      </c>
      <c r="H63" s="4">
        <v>6432</v>
      </c>
      <c r="I63" s="2">
        <v>162798</v>
      </c>
      <c r="J63" s="2">
        <v>233573</v>
      </c>
      <c r="K63" s="2">
        <v>518347</v>
      </c>
      <c r="L63" s="2">
        <v>128666</v>
      </c>
      <c r="M63" s="2">
        <v>32793</v>
      </c>
      <c r="N63" s="5">
        <v>1076177</v>
      </c>
    </row>
    <row r="64" spans="1:14" x14ac:dyDescent="0.25">
      <c r="A64" s="318" t="s">
        <v>70</v>
      </c>
      <c r="B64" s="318"/>
      <c r="C64" s="2">
        <v>1111</v>
      </c>
      <c r="D64" s="3">
        <v>289</v>
      </c>
      <c r="E64" s="3">
        <v>334</v>
      </c>
      <c r="F64" s="3">
        <v>134</v>
      </c>
      <c r="G64" s="3">
        <v>83</v>
      </c>
      <c r="H64" s="4">
        <v>1951</v>
      </c>
      <c r="I64" s="2">
        <v>211660</v>
      </c>
      <c r="J64" s="2">
        <v>55059</v>
      </c>
      <c r="K64" s="2">
        <v>63632</v>
      </c>
      <c r="L64" s="2">
        <v>25528</v>
      </c>
      <c r="M64" s="2">
        <v>15813</v>
      </c>
      <c r="N64" s="5">
        <v>371692</v>
      </c>
    </row>
    <row r="65" spans="1:14" x14ac:dyDescent="0.25">
      <c r="A65" s="318" t="s">
        <v>71</v>
      </c>
      <c r="B65" s="318"/>
      <c r="C65" s="3">
        <v>42</v>
      </c>
      <c r="D65" s="3">
        <v>6</v>
      </c>
      <c r="E65" s="3">
        <v>4</v>
      </c>
      <c r="F65" s="3">
        <v>5</v>
      </c>
      <c r="G65" s="3">
        <v>8</v>
      </c>
      <c r="H65" s="6">
        <v>65</v>
      </c>
      <c r="I65" s="2">
        <v>12226</v>
      </c>
      <c r="J65" s="2">
        <v>1746</v>
      </c>
      <c r="K65" s="2">
        <v>1164</v>
      </c>
      <c r="L65" s="2">
        <v>1455</v>
      </c>
      <c r="M65" s="2">
        <v>2328</v>
      </c>
      <c r="N65" s="5">
        <v>18919</v>
      </c>
    </row>
    <row r="66" spans="1:14" s="1" customFormat="1" x14ac:dyDescent="0.25">
      <c r="A66" s="318" t="s">
        <v>72</v>
      </c>
      <c r="B66" s="318"/>
      <c r="C66" s="2">
        <v>607803</v>
      </c>
      <c r="D66" s="2">
        <v>421692</v>
      </c>
      <c r="E66" s="2">
        <v>462721</v>
      </c>
      <c r="F66" s="2">
        <v>192494</v>
      </c>
      <c r="G66" s="2">
        <v>225406</v>
      </c>
      <c r="H66" s="4">
        <v>1910116</v>
      </c>
      <c r="I66" s="2">
        <v>157768312</v>
      </c>
      <c r="J66" s="2">
        <v>109623491</v>
      </c>
      <c r="K66" s="2">
        <v>121179548</v>
      </c>
      <c r="L66" s="2">
        <v>49624180</v>
      </c>
      <c r="M66" s="2">
        <v>60448207</v>
      </c>
      <c r="N66" s="5">
        <v>498643738</v>
      </c>
    </row>
  </sheetData>
  <mergeCells count="68">
    <mergeCell ref="A66:B66"/>
    <mergeCell ref="L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5:B5"/>
    <mergeCell ref="A2:N2"/>
    <mergeCell ref="A3:A4"/>
    <mergeCell ref="B3:B4"/>
    <mergeCell ref="C3:H3"/>
    <mergeCell ref="I3:N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5</vt:i4>
      </vt:variant>
    </vt:vector>
  </HeadingPairs>
  <TitlesOfParts>
    <vt:vector size="25" baseType="lpstr">
      <vt:lpstr>прил 6.1</vt:lpstr>
      <vt:lpstr>прил 6(ЭКО)</vt:lpstr>
      <vt:lpstr>прил 5.1</vt:lpstr>
      <vt:lpstr>прил 5(роды)</vt:lpstr>
      <vt:lpstr>прил 4.1</vt:lpstr>
      <vt:lpstr>прил 4 ВМП</vt:lpstr>
      <vt:lpstr>прил 3.1</vt:lpstr>
      <vt:lpstr>прил 3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1.8'!Область_печати</vt:lpstr>
      <vt:lpstr>'прил 3'!Область_печати</vt:lpstr>
      <vt:lpstr>'прил 4 ВМП'!Область_печати</vt:lpstr>
      <vt:lpstr>'прил 4.1'!Область_печати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2019-09-04T12:21:41Z</dcterms:modified>
</cp:coreProperties>
</file>